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11"/>
  <workbookPr defaultThemeVersion="124226"/>
  <xr:revisionPtr revIDLastSave="3" documentId="11_5EE1B82FAA2756C786948F90579DAA348167A55A" xr6:coauthVersionLast="47" xr6:coauthVersionMax="47" xr10:uidLastSave="{03702292-4419-4A9F-BB8C-7B6FAC211218}"/>
  <bookViews>
    <workbookView xWindow="240" yWindow="135" windowWidth="20115" windowHeight="7245" firstSheet="2" xr2:uid="{00000000-000D-0000-FFFF-FFFF00000000}"/>
  </bookViews>
  <sheets>
    <sheet name="SW-Data" sheetId="1" r:id="rId1"/>
    <sheet name="Average-SWD" sheetId="6" r:id="rId2"/>
    <sheet name="SW-HMs" sheetId="9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65" i="9" l="1"/>
  <c r="AU65" i="9"/>
  <c r="AT65" i="9"/>
  <c r="AS65" i="9"/>
  <c r="AR65" i="9"/>
  <c r="AQ65" i="9"/>
  <c r="AP65" i="9"/>
  <c r="AO65" i="9"/>
  <c r="AN65" i="9"/>
  <c r="AM65" i="9"/>
  <c r="AL65" i="9"/>
  <c r="AK65" i="9"/>
  <c r="AJ65" i="9"/>
  <c r="AI65" i="9"/>
  <c r="AH65" i="9"/>
  <c r="AG65" i="9"/>
  <c r="AF65" i="9"/>
  <c r="AE65" i="9"/>
  <c r="AD65" i="9"/>
  <c r="AC65" i="9"/>
  <c r="AB65" i="9"/>
  <c r="AA65" i="9"/>
  <c r="Z65" i="9"/>
  <c r="Y65" i="9"/>
  <c r="X65" i="9"/>
  <c r="W65" i="9"/>
  <c r="V65" i="9"/>
  <c r="U65" i="9"/>
  <c r="T65" i="9"/>
  <c r="S65" i="9"/>
  <c r="R65" i="9"/>
  <c r="Q65" i="9"/>
  <c r="P65" i="9"/>
  <c r="O65" i="9"/>
  <c r="N65" i="9"/>
  <c r="M65" i="9"/>
  <c r="L65" i="9"/>
  <c r="K65" i="9"/>
  <c r="J65" i="9"/>
  <c r="I65" i="9"/>
  <c r="H65" i="9"/>
  <c r="AV62" i="9"/>
  <c r="AU62" i="9"/>
  <c r="AT62" i="9"/>
  <c r="AS62" i="9"/>
  <c r="AR62" i="9"/>
  <c r="AQ62" i="9"/>
  <c r="AP62" i="9"/>
  <c r="AO62" i="9"/>
  <c r="AN62" i="9"/>
  <c r="AM62" i="9"/>
  <c r="AL62" i="9"/>
  <c r="AK62" i="9"/>
  <c r="AJ62" i="9"/>
  <c r="AI62" i="9"/>
  <c r="AH62" i="9"/>
  <c r="AG62" i="9"/>
  <c r="AF62" i="9"/>
  <c r="AE62" i="9"/>
  <c r="AD62" i="9"/>
  <c r="AC62" i="9"/>
  <c r="AB62" i="9"/>
  <c r="AA62" i="9"/>
  <c r="Z62" i="9"/>
  <c r="Y62" i="9"/>
  <c r="X62" i="9"/>
  <c r="W62" i="9"/>
  <c r="V62" i="9"/>
  <c r="U62" i="9"/>
  <c r="T62" i="9"/>
  <c r="S62" i="9"/>
  <c r="R62" i="9"/>
  <c r="Q62" i="9"/>
  <c r="P62" i="9"/>
  <c r="O62" i="9"/>
  <c r="N62" i="9"/>
  <c r="M62" i="9"/>
  <c r="L62" i="9"/>
  <c r="K62" i="9"/>
  <c r="J62" i="9"/>
  <c r="I62" i="9"/>
  <c r="H62" i="9"/>
  <c r="AV59" i="9"/>
  <c r="AU59" i="9"/>
  <c r="AT59" i="9"/>
  <c r="AS59" i="9"/>
  <c r="AR59" i="9"/>
  <c r="AQ59" i="9"/>
  <c r="AP59" i="9"/>
  <c r="AO59" i="9"/>
  <c r="AN59" i="9"/>
  <c r="AM59" i="9"/>
  <c r="AL59" i="9"/>
  <c r="AK59" i="9"/>
  <c r="AJ59" i="9"/>
  <c r="AI59" i="9"/>
  <c r="AH59" i="9"/>
  <c r="AG59" i="9"/>
  <c r="AF59" i="9"/>
  <c r="AE59" i="9"/>
  <c r="AD59" i="9"/>
  <c r="AC59" i="9"/>
  <c r="AB59" i="9"/>
  <c r="AA59" i="9"/>
  <c r="Z59" i="9"/>
  <c r="Y59" i="9"/>
  <c r="X59" i="9"/>
  <c r="W59" i="9"/>
  <c r="V59" i="9"/>
  <c r="U59" i="9"/>
  <c r="T59" i="9"/>
  <c r="S59" i="9"/>
  <c r="R59" i="9"/>
  <c r="Q59" i="9"/>
  <c r="P59" i="9"/>
  <c r="O59" i="9"/>
  <c r="N59" i="9"/>
  <c r="M59" i="9"/>
  <c r="L59" i="9"/>
  <c r="K59" i="9"/>
  <c r="J59" i="9"/>
  <c r="I59" i="9"/>
  <c r="H59" i="9"/>
  <c r="AV56" i="9"/>
  <c r="AU56" i="9"/>
  <c r="AT56" i="9"/>
  <c r="AS56" i="9"/>
  <c r="AR56" i="9"/>
  <c r="AQ56" i="9"/>
  <c r="AP56" i="9"/>
  <c r="AO56" i="9"/>
  <c r="AN56" i="9"/>
  <c r="AM56" i="9"/>
  <c r="AL56" i="9"/>
  <c r="AK56" i="9"/>
  <c r="AJ56" i="9"/>
  <c r="AI56" i="9"/>
  <c r="AH56" i="9"/>
  <c r="AG56" i="9"/>
  <c r="AF56" i="9"/>
  <c r="AE56" i="9"/>
  <c r="AD56" i="9"/>
  <c r="AC56" i="9"/>
  <c r="AB56" i="9"/>
  <c r="AA56" i="9"/>
  <c r="Z56" i="9"/>
  <c r="Y56" i="9"/>
  <c r="X56" i="9"/>
  <c r="W56" i="9"/>
  <c r="V56" i="9"/>
  <c r="U56" i="9"/>
  <c r="T56" i="9"/>
  <c r="S56" i="9"/>
  <c r="R56" i="9"/>
  <c r="Q56" i="9"/>
  <c r="P56" i="9"/>
  <c r="O56" i="9"/>
  <c r="N56" i="9"/>
  <c r="M56" i="9"/>
  <c r="L56" i="9"/>
  <c r="K56" i="9"/>
  <c r="J56" i="9"/>
  <c r="I56" i="9"/>
  <c r="H56" i="9"/>
  <c r="AV50" i="9"/>
  <c r="AU50" i="9"/>
  <c r="AT50" i="9"/>
  <c r="AS50" i="9"/>
  <c r="AR50" i="9"/>
  <c r="AQ50" i="9"/>
  <c r="AP50" i="9"/>
  <c r="AO50" i="9"/>
  <c r="AN50" i="9"/>
  <c r="AM50" i="9"/>
  <c r="AL50" i="9"/>
  <c r="AK50" i="9"/>
  <c r="AJ50" i="9"/>
  <c r="AI50" i="9"/>
  <c r="AH50" i="9"/>
  <c r="AG50" i="9"/>
  <c r="AF50" i="9"/>
  <c r="AE50" i="9"/>
  <c r="AD50" i="9"/>
  <c r="AC50" i="9"/>
  <c r="AB50" i="9"/>
  <c r="AA50" i="9"/>
  <c r="Z50" i="9"/>
  <c r="Y50" i="9"/>
  <c r="X50" i="9"/>
  <c r="W50" i="9"/>
  <c r="V50" i="9"/>
  <c r="U50" i="9"/>
  <c r="T50" i="9"/>
  <c r="S50" i="9"/>
  <c r="R50" i="9"/>
  <c r="Q50" i="9"/>
  <c r="P50" i="9"/>
  <c r="O50" i="9"/>
  <c r="N50" i="9"/>
  <c r="M50" i="9"/>
  <c r="L50" i="9"/>
  <c r="K50" i="9"/>
  <c r="J50" i="9"/>
  <c r="I50" i="9"/>
  <c r="H50" i="9"/>
  <c r="AV47" i="9"/>
  <c r="AU47" i="9"/>
  <c r="AT47" i="9"/>
  <c r="AS47" i="9"/>
  <c r="AR47" i="9"/>
  <c r="AQ47" i="9"/>
  <c r="AP47" i="9"/>
  <c r="AO47" i="9"/>
  <c r="AN47" i="9"/>
  <c r="AM47" i="9"/>
  <c r="AL47" i="9"/>
  <c r="AK47" i="9"/>
  <c r="AJ47" i="9"/>
  <c r="AI47" i="9"/>
  <c r="AH47" i="9"/>
  <c r="AG47" i="9"/>
  <c r="AF47" i="9"/>
  <c r="AE47" i="9"/>
  <c r="AD47" i="9"/>
  <c r="AC47" i="9"/>
  <c r="AB47" i="9"/>
  <c r="AA47" i="9"/>
  <c r="Z47" i="9"/>
  <c r="Y47" i="9"/>
  <c r="X47" i="9"/>
  <c r="W47" i="9"/>
  <c r="V47" i="9"/>
  <c r="U47" i="9"/>
  <c r="T47" i="9"/>
  <c r="S47" i="9"/>
  <c r="R47" i="9"/>
  <c r="Q47" i="9"/>
  <c r="P47" i="9"/>
  <c r="O47" i="9"/>
  <c r="N47" i="9"/>
  <c r="M47" i="9"/>
  <c r="L47" i="9"/>
  <c r="K47" i="9"/>
  <c r="J47" i="9"/>
  <c r="I47" i="9"/>
  <c r="H47" i="9"/>
  <c r="AV44" i="9"/>
  <c r="AU44" i="9"/>
  <c r="AT44" i="9"/>
  <c r="AS44" i="9"/>
  <c r="AR44" i="9"/>
  <c r="AQ44" i="9"/>
  <c r="AP44" i="9"/>
  <c r="AO44" i="9"/>
  <c r="AN44" i="9"/>
  <c r="AM44" i="9"/>
  <c r="AL44" i="9"/>
  <c r="AK44" i="9"/>
  <c r="AJ44" i="9"/>
  <c r="AI44" i="9"/>
  <c r="AH44" i="9"/>
  <c r="AG44" i="9"/>
  <c r="AF44" i="9"/>
  <c r="AE44" i="9"/>
  <c r="AD44" i="9"/>
  <c r="AC44" i="9"/>
  <c r="AB44" i="9"/>
  <c r="AA44" i="9"/>
  <c r="Z44" i="9"/>
  <c r="Y44" i="9"/>
  <c r="X44" i="9"/>
  <c r="W44" i="9"/>
  <c r="V44" i="9"/>
  <c r="U44" i="9"/>
  <c r="T44" i="9"/>
  <c r="S44" i="9"/>
  <c r="R44" i="9"/>
  <c r="Q44" i="9"/>
  <c r="P44" i="9"/>
  <c r="O44" i="9"/>
  <c r="N44" i="9"/>
  <c r="M44" i="9"/>
  <c r="L44" i="9"/>
  <c r="K44" i="9"/>
  <c r="J44" i="9"/>
  <c r="I44" i="9"/>
  <c r="H44" i="9"/>
  <c r="AV41" i="9"/>
  <c r="AU41" i="9"/>
  <c r="AT41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AV38" i="9"/>
  <c r="AU38" i="9"/>
  <c r="AT38" i="9"/>
  <c r="AS38" i="9"/>
  <c r="AR38" i="9"/>
  <c r="AQ38" i="9"/>
  <c r="AP38" i="9"/>
  <c r="AO38" i="9"/>
  <c r="AN38" i="9"/>
  <c r="AM38" i="9"/>
  <c r="AL38" i="9"/>
  <c r="AK38" i="9"/>
  <c r="AJ38" i="9"/>
  <c r="AI38" i="9"/>
  <c r="AH38" i="9"/>
  <c r="AG38" i="9"/>
  <c r="AF38" i="9"/>
  <c r="AE38" i="9"/>
  <c r="AD38" i="9"/>
  <c r="AC38" i="9"/>
  <c r="AB38" i="9"/>
  <c r="AA38" i="9"/>
  <c r="Z38" i="9"/>
  <c r="Y38" i="9"/>
  <c r="X38" i="9"/>
  <c r="W38" i="9"/>
  <c r="V38" i="9"/>
  <c r="U38" i="9"/>
  <c r="T38" i="9"/>
  <c r="S38" i="9"/>
  <c r="R38" i="9"/>
  <c r="Q38" i="9"/>
  <c r="P38" i="9"/>
  <c r="O38" i="9"/>
  <c r="N38" i="9"/>
  <c r="M38" i="9"/>
  <c r="L38" i="9"/>
  <c r="K38" i="9"/>
  <c r="J38" i="9"/>
  <c r="I38" i="9"/>
  <c r="H38" i="9"/>
  <c r="AV35" i="9"/>
  <c r="AU35" i="9"/>
  <c r="AT35" i="9"/>
  <c r="AS35" i="9"/>
  <c r="AR35" i="9"/>
  <c r="AQ35" i="9"/>
  <c r="AP35" i="9"/>
  <c r="AO35" i="9"/>
  <c r="AN35" i="9"/>
  <c r="AM35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AV32" i="9"/>
  <c r="AU32" i="9"/>
  <c r="AT32" i="9"/>
  <c r="AS32" i="9"/>
  <c r="AR32" i="9"/>
  <c r="AQ32" i="9"/>
  <c r="AP32" i="9"/>
  <c r="AO32" i="9"/>
  <c r="AN32" i="9"/>
  <c r="AM32" i="9"/>
  <c r="AL32" i="9"/>
  <c r="AK32" i="9"/>
  <c r="AJ32" i="9"/>
  <c r="AI32" i="9"/>
  <c r="AH32" i="9"/>
  <c r="AG32" i="9"/>
  <c r="AF32" i="9"/>
  <c r="AE32" i="9"/>
  <c r="AD32" i="9"/>
  <c r="AC32" i="9"/>
  <c r="AB32" i="9"/>
  <c r="AA32" i="9"/>
  <c r="Z32" i="9"/>
  <c r="Y32" i="9"/>
  <c r="X32" i="9"/>
  <c r="W32" i="9"/>
  <c r="V32" i="9"/>
  <c r="U32" i="9"/>
  <c r="T32" i="9"/>
  <c r="S32" i="9"/>
  <c r="R32" i="9"/>
  <c r="Q32" i="9"/>
  <c r="P32" i="9"/>
  <c r="O32" i="9"/>
  <c r="N32" i="9"/>
  <c r="M32" i="9"/>
  <c r="L32" i="9"/>
  <c r="K32" i="9"/>
  <c r="J32" i="9"/>
  <c r="I32" i="9"/>
  <c r="H32" i="9"/>
  <c r="AV29" i="9"/>
  <c r="AU29" i="9"/>
  <c r="AT29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AV26" i="9"/>
  <c r="AU26" i="9"/>
  <c r="AT26" i="9"/>
  <c r="AS26" i="9"/>
  <c r="AR26" i="9"/>
  <c r="AQ26" i="9"/>
  <c r="AP26" i="9"/>
  <c r="AO26" i="9"/>
  <c r="AN26" i="9"/>
  <c r="AM26" i="9"/>
  <c r="AL26" i="9"/>
  <c r="AK26" i="9"/>
  <c r="AJ26" i="9"/>
  <c r="AI26" i="9"/>
  <c r="AH26" i="9"/>
  <c r="AG26" i="9"/>
  <c r="AF26" i="9"/>
  <c r="AE26" i="9"/>
  <c r="AD26" i="9"/>
  <c r="AC26" i="9"/>
  <c r="AB26" i="9"/>
  <c r="AA26" i="9"/>
  <c r="Z26" i="9"/>
  <c r="Y26" i="9"/>
  <c r="X26" i="9"/>
  <c r="W26" i="9"/>
  <c r="V26" i="9"/>
  <c r="U26" i="9"/>
  <c r="T26" i="9"/>
  <c r="S26" i="9"/>
  <c r="R26" i="9"/>
  <c r="Q26" i="9"/>
  <c r="P26" i="9"/>
  <c r="O26" i="9"/>
  <c r="N26" i="9"/>
  <c r="M26" i="9"/>
  <c r="L26" i="9"/>
  <c r="K26" i="9"/>
  <c r="J26" i="9"/>
  <c r="I26" i="9"/>
  <c r="H26" i="9"/>
  <c r="AV23" i="9"/>
  <c r="AU23" i="9"/>
  <c r="AT23" i="9"/>
  <c r="AS23" i="9"/>
  <c r="AR23" i="9"/>
  <c r="AQ23" i="9"/>
  <c r="AP23" i="9"/>
  <c r="AO23" i="9"/>
  <c r="AN23" i="9"/>
  <c r="AM23" i="9"/>
  <c r="AL23" i="9"/>
  <c r="AK23" i="9"/>
  <c r="AJ23" i="9"/>
  <c r="AI23" i="9"/>
  <c r="AH23" i="9"/>
  <c r="AG23" i="9"/>
  <c r="AF23" i="9"/>
  <c r="AE23" i="9"/>
  <c r="AD23" i="9"/>
  <c r="AC23" i="9"/>
  <c r="AB23" i="9"/>
  <c r="AA23" i="9"/>
  <c r="Z23" i="9"/>
  <c r="Y23" i="9"/>
  <c r="X23" i="9"/>
  <c r="W23" i="9"/>
  <c r="V23" i="9"/>
  <c r="U23" i="9"/>
  <c r="T23" i="9"/>
  <c r="S23" i="9"/>
  <c r="R23" i="9"/>
  <c r="Q23" i="9"/>
  <c r="P23" i="9"/>
  <c r="O23" i="9"/>
  <c r="N23" i="9"/>
  <c r="M23" i="9"/>
  <c r="L23" i="9"/>
  <c r="K23" i="9"/>
  <c r="J23" i="9"/>
  <c r="I23" i="9"/>
  <c r="H23" i="9"/>
  <c r="AV20" i="9"/>
  <c r="AU20" i="9"/>
  <c r="AT20" i="9"/>
  <c r="AS20" i="9"/>
  <c r="AR20" i="9"/>
  <c r="AQ20" i="9"/>
  <c r="AP20" i="9"/>
  <c r="AO20" i="9"/>
  <c r="AN20" i="9"/>
  <c r="AM20" i="9"/>
  <c r="AL20" i="9"/>
  <c r="AK20" i="9"/>
  <c r="AJ20" i="9"/>
  <c r="AI20" i="9"/>
  <c r="AH20" i="9"/>
  <c r="AG20" i="9"/>
  <c r="AF20" i="9"/>
  <c r="AE20" i="9"/>
  <c r="AD20" i="9"/>
  <c r="AC20" i="9"/>
  <c r="AB20" i="9"/>
  <c r="AA20" i="9"/>
  <c r="Z20" i="9"/>
  <c r="Y20" i="9"/>
  <c r="X20" i="9"/>
  <c r="W20" i="9"/>
  <c r="V20" i="9"/>
  <c r="U20" i="9"/>
  <c r="T20" i="9"/>
  <c r="S20" i="9"/>
  <c r="R20" i="9"/>
  <c r="Q20" i="9"/>
  <c r="P20" i="9"/>
  <c r="O20" i="9"/>
  <c r="N20" i="9"/>
  <c r="M20" i="9"/>
  <c r="L20" i="9"/>
  <c r="K20" i="9"/>
  <c r="J20" i="9"/>
  <c r="I20" i="9"/>
  <c r="H20" i="9"/>
  <c r="AV17" i="9"/>
  <c r="AU17" i="9"/>
  <c r="AT17" i="9"/>
  <c r="AS17" i="9"/>
  <c r="AR17" i="9"/>
  <c r="AQ17" i="9"/>
  <c r="AP17" i="9"/>
  <c r="AO17" i="9"/>
  <c r="AN17" i="9"/>
  <c r="AM17" i="9"/>
  <c r="AL17" i="9"/>
  <c r="AK17" i="9"/>
  <c r="AJ17" i="9"/>
  <c r="AI17" i="9"/>
  <c r="AH17" i="9"/>
  <c r="AG17" i="9"/>
  <c r="AF17" i="9"/>
  <c r="AE17" i="9"/>
  <c r="AD17" i="9"/>
  <c r="AC17" i="9"/>
  <c r="AB17" i="9"/>
  <c r="AA17" i="9"/>
  <c r="Z17" i="9"/>
  <c r="Y17" i="9"/>
  <c r="X17" i="9"/>
  <c r="W17" i="9"/>
  <c r="V17" i="9"/>
  <c r="U17" i="9"/>
  <c r="T17" i="9"/>
  <c r="S17" i="9"/>
  <c r="R17" i="9"/>
  <c r="Q17" i="9"/>
  <c r="P17" i="9"/>
  <c r="O17" i="9"/>
  <c r="N17" i="9"/>
  <c r="M17" i="9"/>
  <c r="L17" i="9"/>
  <c r="K17" i="9"/>
  <c r="J17" i="9"/>
  <c r="I17" i="9"/>
  <c r="H17" i="9"/>
  <c r="AV14" i="9"/>
  <c r="AU14" i="9"/>
  <c r="AT14" i="9"/>
  <c r="AS14" i="9"/>
  <c r="AR14" i="9"/>
  <c r="AQ14" i="9"/>
  <c r="AP14" i="9"/>
  <c r="AO14" i="9"/>
  <c r="AN14" i="9"/>
  <c r="AM14" i="9"/>
  <c r="AL14" i="9"/>
  <c r="AK14" i="9"/>
  <c r="AJ14" i="9"/>
  <c r="AI14" i="9"/>
  <c r="AH14" i="9"/>
  <c r="AG14" i="9"/>
  <c r="AF14" i="9"/>
  <c r="AE14" i="9"/>
  <c r="AD14" i="9"/>
  <c r="AC14" i="9"/>
  <c r="AB14" i="9"/>
  <c r="AA14" i="9"/>
  <c r="Z14" i="9"/>
  <c r="Y14" i="9"/>
  <c r="X14" i="9"/>
  <c r="W14" i="9"/>
  <c r="V14" i="9"/>
  <c r="U14" i="9"/>
  <c r="T14" i="9"/>
  <c r="S14" i="9"/>
  <c r="R14" i="9"/>
  <c r="Q14" i="9"/>
  <c r="P14" i="9"/>
  <c r="O14" i="9"/>
  <c r="N14" i="9"/>
  <c r="M14" i="9"/>
  <c r="L14" i="9"/>
  <c r="K14" i="9"/>
  <c r="J14" i="9"/>
  <c r="I14" i="9"/>
  <c r="H14" i="9"/>
  <c r="AV11" i="9"/>
  <c r="AU11" i="9"/>
  <c r="AT11" i="9"/>
  <c r="AS11" i="9"/>
  <c r="AR11" i="9"/>
  <c r="AQ11" i="9"/>
  <c r="AP11" i="9"/>
  <c r="AO11" i="9"/>
  <c r="AN11" i="9"/>
  <c r="AM11" i="9"/>
  <c r="AL11" i="9"/>
  <c r="AK11" i="9"/>
  <c r="AJ11" i="9"/>
  <c r="AI11" i="9"/>
  <c r="AH11" i="9"/>
  <c r="AG11" i="9"/>
  <c r="AF11" i="9"/>
  <c r="AE11" i="9"/>
  <c r="AD11" i="9"/>
  <c r="AC11" i="9"/>
  <c r="AB11" i="9"/>
  <c r="AA11" i="9"/>
  <c r="Z11" i="9"/>
  <c r="Y11" i="9"/>
  <c r="X11" i="9"/>
  <c r="W11" i="9"/>
  <c r="V11" i="9"/>
  <c r="U11" i="9"/>
  <c r="T11" i="9"/>
  <c r="S11" i="9"/>
  <c r="R11" i="9"/>
  <c r="Q11" i="9"/>
  <c r="P11" i="9"/>
  <c r="O11" i="9"/>
  <c r="N11" i="9"/>
  <c r="M11" i="9"/>
  <c r="L11" i="9"/>
  <c r="K11" i="9"/>
  <c r="J11" i="9"/>
  <c r="I11" i="9"/>
  <c r="H11" i="9"/>
  <c r="AV8" i="9"/>
  <c r="AU8" i="9"/>
  <c r="AT8" i="9"/>
  <c r="AS8" i="9"/>
  <c r="AR8" i="9"/>
  <c r="AQ8" i="9"/>
  <c r="AP8" i="9"/>
  <c r="AO8" i="9"/>
  <c r="AN8" i="9"/>
  <c r="AM8" i="9"/>
  <c r="AL8" i="9"/>
  <c r="AK8" i="9"/>
  <c r="AJ8" i="9"/>
  <c r="AI8" i="9"/>
  <c r="AH8" i="9"/>
  <c r="AG8" i="9"/>
  <c r="AF8" i="9"/>
  <c r="AE8" i="9"/>
  <c r="AD8" i="9"/>
  <c r="AC8" i="9"/>
  <c r="AB8" i="9"/>
  <c r="AA8" i="9"/>
  <c r="Z8" i="9"/>
  <c r="Y8" i="9"/>
  <c r="X8" i="9"/>
  <c r="W8" i="9"/>
  <c r="V8" i="9"/>
  <c r="U8" i="9"/>
  <c r="T8" i="9"/>
  <c r="S8" i="9"/>
  <c r="R8" i="9"/>
  <c r="Q8" i="9"/>
  <c r="P8" i="9"/>
  <c r="O8" i="9"/>
  <c r="N8" i="9"/>
  <c r="M8" i="9"/>
  <c r="L8" i="9"/>
  <c r="K8" i="9"/>
  <c r="J8" i="9"/>
  <c r="I8" i="9"/>
  <c r="H8" i="9"/>
  <c r="AE94" i="6" l="1"/>
  <c r="R93" i="6"/>
  <c r="AE90" i="6"/>
  <c r="R88" i="6"/>
  <c r="AE85" i="6"/>
  <c r="R83" i="6"/>
  <c r="AE80" i="6"/>
  <c r="R78" i="6"/>
  <c r="R75" i="6"/>
  <c r="AE73" i="6"/>
  <c r="R72" i="6"/>
  <c r="AE70" i="6"/>
  <c r="R69" i="6"/>
  <c r="AE66" i="6"/>
  <c r="R64" i="6"/>
  <c r="AE61" i="6"/>
  <c r="R59" i="6"/>
  <c r="AE56" i="6"/>
  <c r="R54" i="6"/>
  <c r="AE51" i="6"/>
  <c r="R50" i="6"/>
  <c r="R45" i="6"/>
  <c r="R40" i="6"/>
  <c r="AE42" i="6"/>
  <c r="AE37" i="6"/>
  <c r="R35" i="6"/>
  <c r="AE32" i="6"/>
  <c r="R30" i="6"/>
  <c r="AE22" i="6"/>
  <c r="R20" i="6"/>
  <c r="R16" i="6"/>
  <c r="AE18" i="6"/>
  <c r="AE27" i="6"/>
  <c r="R25" i="6"/>
  <c r="AE14" i="6"/>
  <c r="R12" i="6"/>
  <c r="AE9" i="6"/>
  <c r="R7" i="6"/>
  <c r="AF109" i="1" l="1"/>
  <c r="AF108" i="1"/>
  <c r="AF107" i="1"/>
  <c r="AF106" i="1"/>
  <c r="AF104" i="1"/>
  <c r="AF103" i="1"/>
  <c r="AF102" i="1"/>
  <c r="AF101" i="1"/>
  <c r="AF100" i="1"/>
  <c r="AF99" i="1"/>
  <c r="AF97" i="1"/>
  <c r="AF96" i="1"/>
  <c r="AF95" i="1"/>
  <c r="AF94" i="1"/>
  <c r="AF93" i="1"/>
  <c r="AF92" i="1"/>
  <c r="AF91" i="1"/>
  <c r="AF90" i="1"/>
  <c r="S35" i="1" l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34" i="1"/>
</calcChain>
</file>

<file path=xl/sharedStrings.xml><?xml version="1.0" encoding="utf-8"?>
<sst xmlns="http://schemas.openxmlformats.org/spreadsheetml/2006/main" count="951" uniqueCount="192">
  <si>
    <t xml:space="preserve">Awash Basin Authority </t>
  </si>
  <si>
    <t>Water Quality Parameters</t>
  </si>
  <si>
    <t>Surface Water sampling site resault</t>
  </si>
  <si>
    <t>Month: March 2021</t>
  </si>
  <si>
    <t>SID</t>
  </si>
  <si>
    <t>StID</t>
  </si>
  <si>
    <t xml:space="preserve">Location </t>
  </si>
  <si>
    <t>UTM X</t>
  </si>
  <si>
    <t>UTM Y</t>
  </si>
  <si>
    <t>Sampling Date</t>
  </si>
  <si>
    <t>Flow</t>
  </si>
  <si>
    <t>Temp.</t>
  </si>
  <si>
    <t>pH</t>
  </si>
  <si>
    <t>EC</t>
  </si>
  <si>
    <t>TDS</t>
  </si>
  <si>
    <t>Turb.</t>
  </si>
  <si>
    <t>Alka.</t>
  </si>
  <si>
    <r>
      <t>HCO</t>
    </r>
    <r>
      <rPr>
        <vertAlign val="subscript"/>
        <sz val="10"/>
        <color theme="1"/>
        <rFont val="Centaur"/>
        <family val="1"/>
      </rPr>
      <t>3</t>
    </r>
    <r>
      <rPr>
        <vertAlign val="superscript"/>
        <sz val="10"/>
        <color theme="1"/>
        <rFont val="Centaur"/>
        <family val="1"/>
      </rPr>
      <t>-</t>
    </r>
    <r>
      <rPr>
        <sz val="10"/>
        <color theme="1"/>
        <rFont val="Centaur"/>
        <family val="1"/>
      </rPr>
      <t xml:space="preserve"> </t>
    </r>
  </si>
  <si>
    <r>
      <t>CO</t>
    </r>
    <r>
      <rPr>
        <vertAlign val="subscript"/>
        <sz val="10"/>
        <color theme="1"/>
        <rFont val="Centaur"/>
        <family val="1"/>
      </rPr>
      <t>3</t>
    </r>
    <r>
      <rPr>
        <vertAlign val="superscript"/>
        <sz val="10"/>
        <color theme="1"/>
        <rFont val="Centaur"/>
        <family val="1"/>
      </rPr>
      <t>2-</t>
    </r>
    <r>
      <rPr>
        <sz val="10"/>
        <color theme="1"/>
        <rFont val="Centaur"/>
        <family val="1"/>
      </rPr>
      <t xml:space="preserve">  </t>
    </r>
  </si>
  <si>
    <t>TH</t>
  </si>
  <si>
    <r>
      <t>Ca-CO</t>
    </r>
    <r>
      <rPr>
        <vertAlign val="subscript"/>
        <sz val="10"/>
        <color theme="1"/>
        <rFont val="Candara"/>
        <family val="2"/>
      </rPr>
      <t>3</t>
    </r>
  </si>
  <si>
    <t>Ca</t>
  </si>
  <si>
    <r>
      <t>Mg-CO</t>
    </r>
    <r>
      <rPr>
        <vertAlign val="subscript"/>
        <sz val="10"/>
        <color theme="1"/>
        <rFont val="Centaur"/>
        <family val="1"/>
      </rPr>
      <t>3</t>
    </r>
  </si>
  <si>
    <r>
      <t>Mg</t>
    </r>
    <r>
      <rPr>
        <vertAlign val="superscript"/>
        <sz val="10"/>
        <color theme="1"/>
        <rFont val="Centaur"/>
        <family val="1"/>
      </rPr>
      <t>2+</t>
    </r>
  </si>
  <si>
    <r>
      <t>Na</t>
    </r>
    <r>
      <rPr>
        <vertAlign val="superscript"/>
        <sz val="10"/>
        <color theme="1"/>
        <rFont val="Centaur"/>
        <family val="1"/>
      </rPr>
      <t>+</t>
    </r>
    <r>
      <rPr>
        <sz val="10"/>
        <color theme="1"/>
        <rFont val="Centaur"/>
        <family val="1"/>
      </rPr>
      <t xml:space="preserve">   </t>
    </r>
  </si>
  <si>
    <r>
      <t>K</t>
    </r>
    <r>
      <rPr>
        <vertAlign val="superscript"/>
        <sz val="10"/>
        <color theme="1"/>
        <rFont val="Centaur"/>
        <family val="1"/>
      </rPr>
      <t>+</t>
    </r>
  </si>
  <si>
    <r>
      <t>NO</t>
    </r>
    <r>
      <rPr>
        <vertAlign val="subscript"/>
        <sz val="10"/>
        <color theme="1"/>
        <rFont val="Centaur"/>
        <family val="1"/>
      </rPr>
      <t>3</t>
    </r>
    <r>
      <rPr>
        <sz val="10"/>
        <color theme="1"/>
        <rFont val="Centaur"/>
        <family val="1"/>
      </rPr>
      <t>-N</t>
    </r>
  </si>
  <si>
    <t>NO3</t>
  </si>
  <si>
    <t>N</t>
  </si>
  <si>
    <r>
      <t>NO</t>
    </r>
    <r>
      <rPr>
        <vertAlign val="subscript"/>
        <sz val="10"/>
        <color theme="1"/>
        <rFont val="Centaur"/>
        <family val="1"/>
      </rPr>
      <t>2</t>
    </r>
    <r>
      <rPr>
        <vertAlign val="superscript"/>
        <sz val="10"/>
        <color theme="1"/>
        <rFont val="Centaur"/>
        <family val="1"/>
      </rPr>
      <t>-</t>
    </r>
    <r>
      <rPr>
        <sz val="10"/>
        <color theme="1"/>
        <rFont val="Centaur"/>
        <family val="1"/>
      </rPr>
      <t xml:space="preserve"> </t>
    </r>
  </si>
  <si>
    <r>
      <t xml:space="preserve">Cl </t>
    </r>
    <r>
      <rPr>
        <vertAlign val="superscript"/>
        <sz val="10"/>
        <color theme="1"/>
        <rFont val="Centaur"/>
        <family val="1"/>
      </rPr>
      <t>-</t>
    </r>
  </si>
  <si>
    <t>Nacl</t>
  </si>
  <si>
    <r>
      <t xml:space="preserve">F </t>
    </r>
    <r>
      <rPr>
        <vertAlign val="superscript"/>
        <sz val="10"/>
        <color theme="1"/>
        <rFont val="Centaur"/>
        <family val="1"/>
      </rPr>
      <t>-</t>
    </r>
    <r>
      <rPr>
        <sz val="10"/>
        <color theme="1"/>
        <rFont val="Centaur"/>
        <family val="1"/>
      </rPr>
      <t xml:space="preserve">   </t>
    </r>
  </si>
  <si>
    <r>
      <t>SO</t>
    </r>
    <r>
      <rPr>
        <vertAlign val="subscript"/>
        <sz val="10"/>
        <color theme="1"/>
        <rFont val="Centaur"/>
        <family val="1"/>
      </rPr>
      <t>4</t>
    </r>
    <r>
      <rPr>
        <vertAlign val="superscript"/>
        <sz val="10"/>
        <color theme="1"/>
        <rFont val="Centaur"/>
        <family val="1"/>
      </rPr>
      <t>2-</t>
    </r>
  </si>
  <si>
    <t>S</t>
  </si>
  <si>
    <r>
      <t>PO</t>
    </r>
    <r>
      <rPr>
        <vertAlign val="subscript"/>
        <sz val="10"/>
        <color theme="1"/>
        <rFont val="Centaur"/>
        <family val="1"/>
      </rPr>
      <t>4</t>
    </r>
    <r>
      <rPr>
        <vertAlign val="superscript"/>
        <sz val="10"/>
        <color theme="1"/>
        <rFont val="Centaur"/>
        <family val="1"/>
      </rPr>
      <t>3-</t>
    </r>
    <r>
      <rPr>
        <sz val="10"/>
        <color theme="1"/>
        <rFont val="Centaur"/>
        <family val="1"/>
      </rPr>
      <t xml:space="preserve">   </t>
    </r>
  </si>
  <si>
    <r>
      <t>P</t>
    </r>
    <r>
      <rPr>
        <vertAlign val="superscript"/>
        <sz val="10"/>
        <color theme="1"/>
        <rFont val="Centaur"/>
        <family val="1"/>
      </rPr>
      <t>-</t>
    </r>
    <r>
      <rPr>
        <sz val="10"/>
        <color theme="1"/>
        <rFont val="Centaur"/>
        <family val="1"/>
      </rPr>
      <t xml:space="preserve">   </t>
    </r>
  </si>
  <si>
    <r>
      <t>NH</t>
    </r>
    <r>
      <rPr>
        <vertAlign val="subscript"/>
        <sz val="10"/>
        <color theme="1"/>
        <rFont val="Centaur"/>
        <family val="1"/>
      </rPr>
      <t>3</t>
    </r>
  </si>
  <si>
    <r>
      <t>NH</t>
    </r>
    <r>
      <rPr>
        <vertAlign val="subscript"/>
        <sz val="10"/>
        <color theme="1"/>
        <rFont val="Centaur"/>
        <family val="1"/>
      </rPr>
      <t>4</t>
    </r>
    <r>
      <rPr>
        <b/>
        <vertAlign val="superscript"/>
        <sz val="10"/>
        <color theme="1"/>
        <rFont val="Centaur"/>
        <family val="1"/>
      </rPr>
      <t>+</t>
    </r>
  </si>
  <si>
    <t>Awash River at Zeway Road</t>
  </si>
  <si>
    <t>ARZR</t>
  </si>
  <si>
    <t>Modjo River downstream  Factory</t>
  </si>
  <si>
    <t>MRDT</t>
  </si>
  <si>
    <t>Lake  koka at Koka Dam</t>
  </si>
  <si>
    <t>LKKD</t>
  </si>
  <si>
    <t>Awash River at Adama Water Tretment Intake</t>
  </si>
  <si>
    <t>ARAdWSI</t>
  </si>
  <si>
    <t>Awash River after Adama Water Tretment</t>
  </si>
  <si>
    <t>ARAdWS</t>
  </si>
  <si>
    <t>ND</t>
  </si>
  <si>
    <t>Awash River at Wonji Briedge</t>
  </si>
  <si>
    <t>ARWB</t>
  </si>
  <si>
    <t>Awash River before Beseka mix/Methara water supply</t>
  </si>
  <si>
    <t>ARBBM</t>
  </si>
  <si>
    <t>Awash River after treatement/Methara water supply</t>
  </si>
  <si>
    <t>ARMeWS</t>
  </si>
  <si>
    <t>Methara sugar factory mils waste before entering AR</t>
  </si>
  <si>
    <t>MSFMW</t>
  </si>
  <si>
    <t>31/3/2021</t>
  </si>
  <si>
    <t>Mertti camp sewage discharge before entering AR</t>
  </si>
  <si>
    <t>MCSWW</t>
  </si>
  <si>
    <t>Lake Beseka at Canal</t>
  </si>
  <si>
    <t>LB@Can</t>
  </si>
  <si>
    <t>Lake Beseka @ Intake</t>
  </si>
  <si>
    <t>LB@Int</t>
  </si>
  <si>
    <t>Lake Beseka @ old road/car wash area</t>
  </si>
  <si>
    <t>LBOR-01</t>
  </si>
  <si>
    <t>Awash River after Beseka mix</t>
  </si>
  <si>
    <t>ARABM</t>
  </si>
  <si>
    <t>Awash River at Awash 7 Water supply</t>
  </si>
  <si>
    <t>ARAWS</t>
  </si>
  <si>
    <t>30/3/2021</t>
  </si>
  <si>
    <t>Awash town water supply/well-1/Chat Kella</t>
  </si>
  <si>
    <t>AWSCK</t>
  </si>
  <si>
    <t>Awash town water supply/well-2/China camp</t>
  </si>
  <si>
    <t>AWSCC</t>
  </si>
  <si>
    <t>Awash River at M/Sedi Weir site</t>
  </si>
  <si>
    <t>ARWeS</t>
  </si>
  <si>
    <t>Awash River at Metekai beridge</t>
  </si>
  <si>
    <t>ARMeB</t>
  </si>
  <si>
    <t>Units</t>
  </si>
  <si>
    <r>
      <t>m</t>
    </r>
    <r>
      <rPr>
        <vertAlign val="superscript"/>
        <sz val="11"/>
        <color theme="1"/>
        <rFont val="Centaur"/>
        <family val="1"/>
      </rPr>
      <t>3</t>
    </r>
    <r>
      <rPr>
        <sz val="11"/>
        <color theme="1"/>
        <rFont val="Centaur"/>
        <family val="1"/>
      </rPr>
      <t>/sec</t>
    </r>
  </si>
  <si>
    <r>
      <rPr>
        <vertAlign val="superscript"/>
        <sz val="11"/>
        <color theme="1"/>
        <rFont val="Centaur"/>
        <family val="1"/>
      </rPr>
      <t>0</t>
    </r>
    <r>
      <rPr>
        <sz val="11"/>
        <color theme="1"/>
        <rFont val="Centaur"/>
        <family val="1"/>
      </rPr>
      <t>C</t>
    </r>
  </si>
  <si>
    <t>UL</t>
  </si>
  <si>
    <t>µS/cm</t>
  </si>
  <si>
    <t>mg/L</t>
  </si>
  <si>
    <t>NTU</t>
  </si>
  <si>
    <t>meq/L</t>
  </si>
  <si>
    <t>Month: June 2021</t>
  </si>
  <si>
    <t>Location Description</t>
  </si>
  <si>
    <t>Tem</t>
  </si>
  <si>
    <t>Turb</t>
  </si>
  <si>
    <t>Alkalinity</t>
  </si>
  <si>
    <r>
      <t>Ca</t>
    </r>
    <r>
      <rPr>
        <vertAlign val="superscript"/>
        <sz val="10"/>
        <color theme="1"/>
        <rFont val="Centaur"/>
        <family val="1"/>
      </rPr>
      <t xml:space="preserve"> 2+</t>
    </r>
  </si>
  <si>
    <t>Mg-CO3</t>
  </si>
  <si>
    <r>
      <t>NO</t>
    </r>
    <r>
      <rPr>
        <vertAlign val="subscript"/>
        <sz val="10"/>
        <color theme="1"/>
        <rFont val="Centaur"/>
        <family val="1"/>
      </rPr>
      <t>2</t>
    </r>
    <r>
      <rPr>
        <sz val="10"/>
        <color theme="1"/>
        <rFont val="Centaur"/>
        <family val="1"/>
      </rPr>
      <t>-N</t>
    </r>
  </si>
  <si>
    <t>NO2</t>
  </si>
  <si>
    <t>NaCl</t>
  </si>
  <si>
    <r>
      <t>P</t>
    </r>
    <r>
      <rPr>
        <sz val="10"/>
        <color theme="1"/>
        <rFont val="Centaur"/>
        <family val="1"/>
      </rPr>
      <t xml:space="preserve">  </t>
    </r>
  </si>
  <si>
    <t>Modjo River @ old breidge</t>
  </si>
  <si>
    <t>MDOB</t>
  </si>
  <si>
    <t>Modjo River @ Modjo Tannery</t>
  </si>
  <si>
    <t>MRMT</t>
  </si>
  <si>
    <t>Lake  Loka at Koka Dam</t>
  </si>
  <si>
    <t>13/6/2021</t>
  </si>
  <si>
    <t>Awash River before Beseka mix /Methara water supply</t>
  </si>
  <si>
    <t>Awash River after treatement /Methara water supply/</t>
  </si>
  <si>
    <t>Lake Beseka @ Canal</t>
  </si>
  <si>
    <t>14/6/2021</t>
  </si>
  <si>
    <t>Lake Beseka @ old road /left side/</t>
  </si>
  <si>
    <t>LBOR-02</t>
  </si>
  <si>
    <t>Lake Beseka @ Lodge</t>
  </si>
  <si>
    <t>LB@Lodg</t>
  </si>
  <si>
    <t>15/6/2021</t>
  </si>
  <si>
    <t>Awash River @ Weir Site</t>
  </si>
  <si>
    <t>Awash River @ Meteka Bredige</t>
  </si>
  <si>
    <t>Unit</t>
  </si>
  <si>
    <t>UN</t>
  </si>
  <si>
    <t>Month: August, 2021</t>
  </si>
  <si>
    <t>Sampling Dates</t>
  </si>
  <si>
    <t>Temp</t>
  </si>
  <si>
    <t>Mg</t>
  </si>
  <si>
    <t>18/8/2021</t>
  </si>
  <si>
    <t>19/8/2021</t>
  </si>
  <si>
    <t>Samples were not taken due to security</t>
  </si>
  <si>
    <t>+</t>
  </si>
  <si>
    <t>Awash Water supply-Chat Kella</t>
  </si>
  <si>
    <t>Awash Water supply-Chaina camp</t>
  </si>
  <si>
    <t>20/8/2021</t>
  </si>
  <si>
    <t>21/8/2021</t>
  </si>
  <si>
    <r>
      <t>NO</t>
    </r>
    <r>
      <rPr>
        <vertAlign val="subscript"/>
        <sz val="10"/>
        <color theme="1"/>
        <rFont val="Centaur"/>
        <family val="1"/>
      </rPr>
      <t>2</t>
    </r>
  </si>
  <si>
    <t>1,98</t>
  </si>
  <si>
    <t>St. ID</t>
  </si>
  <si>
    <t>m3/s</t>
  </si>
  <si>
    <t>0C</t>
  </si>
  <si>
    <r>
      <rPr>
        <sz val="10"/>
        <color theme="1"/>
        <rFont val="Calibri"/>
        <family val="2"/>
      </rPr>
      <t>µ</t>
    </r>
    <r>
      <rPr>
        <sz val="10"/>
        <color theme="1"/>
        <rFont val="Centaur"/>
        <family val="1"/>
      </rPr>
      <t>S/cm</t>
    </r>
  </si>
  <si>
    <t>Awash River before Beseka mix</t>
  </si>
  <si>
    <t xml:space="preserve">Awash River before Beseka mix </t>
  </si>
  <si>
    <t>Awash River after treatement/MWS/</t>
  </si>
  <si>
    <t>Awash River after treatement /MWS/</t>
  </si>
  <si>
    <t>Awash River @ Weir site</t>
  </si>
  <si>
    <t>Awash River at Metekai Beridge</t>
  </si>
  <si>
    <t>Awash Basin Authority, Ethiopia</t>
  </si>
  <si>
    <r>
      <rPr>
        <b/>
        <sz val="11"/>
        <color theme="1"/>
        <rFont val="Centaur"/>
        <family val="1"/>
      </rPr>
      <t>Surface Water : Heavy metals chemistr</t>
    </r>
    <r>
      <rPr>
        <b/>
        <sz val="11"/>
        <color theme="1"/>
        <rFont val="Calibri"/>
        <family val="2"/>
        <scheme val="minor"/>
      </rPr>
      <t>y</t>
    </r>
  </si>
  <si>
    <t>Year: 2021</t>
  </si>
  <si>
    <t>Sampling station descriptions</t>
  </si>
  <si>
    <t>Sample ID</t>
  </si>
  <si>
    <t>UTMx</t>
  </si>
  <si>
    <t>UTMy</t>
  </si>
  <si>
    <t>Dtae of Sampling</t>
  </si>
  <si>
    <t>Turbidity (NTU)</t>
  </si>
  <si>
    <r>
      <t>EC (</t>
    </r>
    <r>
      <rPr>
        <sz val="10"/>
        <color theme="1"/>
        <rFont val="Calibri"/>
        <family val="2"/>
      </rPr>
      <t>µ</t>
    </r>
    <r>
      <rPr>
        <sz val="10"/>
        <color theme="1"/>
        <rFont val="Centaur"/>
        <family val="1"/>
      </rPr>
      <t>S/cm)</t>
    </r>
  </si>
  <si>
    <t>TDS (mg/L)</t>
  </si>
  <si>
    <t>Alkalinity (mg/L)</t>
  </si>
  <si>
    <r>
      <t>HCO</t>
    </r>
    <r>
      <rPr>
        <vertAlign val="subscript"/>
        <sz val="10"/>
        <color theme="1"/>
        <rFont val="Centaur"/>
        <family val="1"/>
      </rPr>
      <t>3</t>
    </r>
    <r>
      <rPr>
        <vertAlign val="superscript"/>
        <sz val="10"/>
        <color theme="1"/>
        <rFont val="Centaur"/>
        <family val="1"/>
      </rPr>
      <t>-</t>
    </r>
    <r>
      <rPr>
        <sz val="10"/>
        <color theme="1"/>
        <rFont val="Centaur"/>
        <family val="1"/>
      </rPr>
      <t xml:space="preserve"> (mg/L)</t>
    </r>
  </si>
  <si>
    <r>
      <t>CO</t>
    </r>
    <r>
      <rPr>
        <vertAlign val="subscript"/>
        <sz val="10"/>
        <color theme="1"/>
        <rFont val="Centaur"/>
        <family val="1"/>
      </rPr>
      <t>3</t>
    </r>
    <r>
      <rPr>
        <vertAlign val="superscript"/>
        <sz val="10"/>
        <color theme="1"/>
        <rFont val="Centaur"/>
        <family val="1"/>
      </rPr>
      <t>2-</t>
    </r>
    <r>
      <rPr>
        <sz val="10"/>
        <color theme="1"/>
        <rFont val="Centaur"/>
        <family val="1"/>
      </rPr>
      <t xml:space="preserve">  (mg/L)</t>
    </r>
  </si>
  <si>
    <t>TH (mg/L)</t>
  </si>
  <si>
    <t>Al-2 27
Helium KED
(ppb)</t>
  </si>
  <si>
    <t>Ti 47
Helium KED
(ppb)</t>
  </si>
  <si>
    <t>V 51
Helium KED
(ppb)</t>
  </si>
  <si>
    <t>Cr 52
Helium KED
(ppb)</t>
  </si>
  <si>
    <t>Mn 55
Helium KED
(ppb)</t>
  </si>
  <si>
    <t>Co 59
Helium KED
(ppb)</t>
  </si>
  <si>
    <t>Ni 60
Helium KED
(ppb)</t>
  </si>
  <si>
    <t>Cu 63
Helium KED
(ppb)</t>
  </si>
  <si>
    <t>Zn-1 66
Helium KED
(ppb)</t>
  </si>
  <si>
    <t>Ge 74
Helium KED
(ppb)</t>
  </si>
  <si>
    <t>As 75
Helium KED
(ppb)</t>
  </si>
  <si>
    <t>Rb 85
Helium KED
(ppb)</t>
  </si>
  <si>
    <t>Sr 88
Helium KED
(ppb)</t>
  </si>
  <si>
    <t>Zr 90
Helium KED
(ppb)</t>
  </si>
  <si>
    <t>Nb 93
Helium KED
(ppb)</t>
  </si>
  <si>
    <t>Mo 98
Helium KED
(ppb)</t>
  </si>
  <si>
    <t>Ba 138
Helium KED
(ppb)</t>
  </si>
  <si>
    <t>Fe 56
Helium KED
(ppb)</t>
  </si>
  <si>
    <t>Ga 69
Helium KED
(ppb)</t>
  </si>
  <si>
    <t>Li 7
(ppb)</t>
  </si>
  <si>
    <t>Ag 107
(ppb)</t>
  </si>
  <si>
    <t>Cd 111
(ppb)</t>
  </si>
  <si>
    <t>Sn 118
(ppb)</t>
  </si>
  <si>
    <t>Sb 121
(ppb)</t>
  </si>
  <si>
    <t>Cs 133
(ppb)</t>
  </si>
  <si>
    <t>Hf 178
(ppb)</t>
  </si>
  <si>
    <t>Ta 181
(ppb)</t>
  </si>
  <si>
    <t>W 183
(ppb)</t>
  </si>
  <si>
    <t>Hg-1 202
(ppb)</t>
  </si>
  <si>
    <t>Tl 205
(ppb)</t>
  </si>
  <si>
    <t>Pb 208
(ppb)</t>
  </si>
  <si>
    <t>Th 232
(ppb)</t>
  </si>
  <si>
    <t>U-1 238
(ppb)</t>
  </si>
  <si>
    <t>Below DL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</si>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</sst>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8">
    <font>
      <sz val="11"/>
      <color theme="1"/>
      <name val="Calibri"/>
      <family val="2"/>
      <scheme val="minor"/>
    </font>
    <font>
      <sz val="11"/>
      <color theme="1"/>
      <name val="Centaur"/>
      <family val="1"/>
    </font>
    <font>
      <sz val="11"/>
      <name val="Centaur"/>
      <family val="1"/>
    </font>
    <font>
      <sz val="10"/>
      <color theme="1"/>
      <name val="Centaur"/>
      <family val="1"/>
    </font>
    <font>
      <vertAlign val="superscript"/>
      <sz val="10"/>
      <color theme="1"/>
      <name val="Centaur"/>
      <family val="1"/>
    </font>
    <font>
      <vertAlign val="subscript"/>
      <sz val="10"/>
      <color theme="1"/>
      <name val="Centaur"/>
      <family val="1"/>
    </font>
    <font>
      <vertAlign val="superscript"/>
      <sz val="11"/>
      <color theme="1"/>
      <name val="Centaur"/>
      <family val="1"/>
    </font>
    <font>
      <b/>
      <vertAlign val="superscript"/>
      <sz val="10"/>
      <color theme="1"/>
      <name val="Centaur"/>
      <family val="1"/>
    </font>
    <font>
      <b/>
      <sz val="11"/>
      <color theme="1"/>
      <name val="Centaur"/>
      <family val="1"/>
    </font>
    <font>
      <vertAlign val="subscript"/>
      <sz val="10"/>
      <color theme="1"/>
      <name val="Candara"/>
      <family val="2"/>
    </font>
    <font>
      <sz val="11"/>
      <color rgb="FF0070C0"/>
      <name val="Centaur"/>
      <family val="1"/>
    </font>
    <font>
      <sz val="12"/>
      <color theme="1"/>
      <name val="Centaur"/>
      <family val="1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FF0000"/>
      <name val="Centaur"/>
      <family val="1"/>
    </font>
    <font>
      <sz val="10"/>
      <color rgb="FF0070C0"/>
      <name val="Centaur"/>
      <family val="1"/>
    </font>
    <font>
      <sz val="10"/>
      <name val="Centaur"/>
      <family val="1"/>
    </font>
    <font>
      <sz val="10"/>
      <name val="Calibri"/>
      <family val="2"/>
      <scheme val="minor"/>
    </font>
    <font>
      <sz val="10"/>
      <color theme="1"/>
      <name val="Calibri"/>
      <family val="2"/>
    </font>
    <font>
      <b/>
      <sz val="16"/>
      <color theme="1"/>
      <name val="Centaur"/>
      <family val="1"/>
    </font>
    <font>
      <sz val="16"/>
      <color theme="1"/>
      <name val="Centaur"/>
      <family val="1"/>
    </font>
    <font>
      <b/>
      <sz val="14"/>
      <color theme="1"/>
      <name val="Centaur"/>
      <family val="1"/>
    </font>
    <font>
      <b/>
      <sz val="11"/>
      <color theme="1"/>
      <name val="Calibri"/>
      <family val="2"/>
      <scheme val="minor"/>
    </font>
    <font>
      <b/>
      <sz val="14"/>
      <color rgb="FFC00000"/>
      <name val="Centaur"/>
      <family val="1"/>
    </font>
    <font>
      <sz val="9"/>
      <color theme="0"/>
      <name val="Centaur"/>
      <family val="1"/>
    </font>
    <font>
      <b/>
      <sz val="9"/>
      <name val="Centaur"/>
      <family val="1"/>
    </font>
    <font>
      <b/>
      <sz val="9"/>
      <color rgb="FF002060"/>
      <name val="Centaur"/>
      <family val="1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BFFD0"/>
        <bgColor indexed="12"/>
      </patternFill>
    </fill>
    <fill>
      <patternFill patternType="solid">
        <fgColor theme="5" tint="0.59999389629810485"/>
        <bgColor indexed="12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7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righ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/>
    <xf numFmtId="0" fontId="1" fillId="2" borderId="1" xfId="0" applyFont="1" applyFill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14" fontId="1" fillId="0" borderId="1" xfId="0" applyNumberFormat="1" applyFont="1" applyBorder="1" applyAlignment="1">
      <alignment horizontal="left"/>
    </xf>
    <xf numFmtId="0" fontId="2" fillId="2" borderId="1" xfId="1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2" borderId="1" xfId="1" applyFont="1" applyFill="1" applyBorder="1"/>
    <xf numFmtId="0" fontId="13" fillId="2" borderId="1" xfId="1" applyFont="1" applyFill="1" applyBorder="1"/>
    <xf numFmtId="14" fontId="1" fillId="2" borderId="1" xfId="0" applyNumberFormat="1" applyFont="1" applyFill="1" applyBorder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2" borderId="0" xfId="0" applyFont="1" applyFill="1"/>
    <xf numFmtId="0" fontId="10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11" fillId="3" borderId="1" xfId="0" applyFont="1" applyFill="1" applyBorder="1"/>
    <xf numFmtId="0" fontId="1" fillId="3" borderId="1" xfId="0" applyFont="1" applyFill="1" applyBorder="1" applyAlignment="1">
      <alignment horizontal="left"/>
    </xf>
    <xf numFmtId="0" fontId="0" fillId="3" borderId="0" xfId="0" applyFill="1"/>
    <xf numFmtId="0" fontId="1" fillId="0" borderId="12" xfId="0" applyFont="1" applyBorder="1"/>
    <xf numFmtId="0" fontId="3" fillId="0" borderId="12" xfId="0" applyFont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0" borderId="12" xfId="0" applyFont="1" applyBorder="1" applyAlignment="1">
      <alignment horizontal="left" vertical="center"/>
    </xf>
    <xf numFmtId="0" fontId="3" fillId="0" borderId="12" xfId="0" applyFont="1" applyBorder="1" applyAlignment="1">
      <alignment horizontal="center"/>
    </xf>
    <xf numFmtId="0" fontId="1" fillId="0" borderId="7" xfId="0" applyFont="1" applyBorder="1"/>
    <xf numFmtId="0" fontId="3" fillId="0" borderId="12" xfId="0" applyFont="1" applyBorder="1" applyAlignment="1">
      <alignment horizontal="left" wrapText="1"/>
    </xf>
    <xf numFmtId="0" fontId="11" fillId="0" borderId="1" xfId="0" applyFont="1" applyBorder="1"/>
    <xf numFmtId="14" fontId="3" fillId="0" borderId="1" xfId="0" applyNumberFormat="1" applyFont="1" applyBorder="1" applyAlignment="1">
      <alignment horizontal="left"/>
    </xf>
    <xf numFmtId="0" fontId="1" fillId="0" borderId="12" xfId="0" applyFont="1" applyBorder="1" applyAlignment="1">
      <alignment wrapText="1"/>
    </xf>
    <xf numFmtId="0" fontId="11" fillId="0" borderId="1" xfId="0" applyFont="1" applyBorder="1" applyAlignment="1">
      <alignment horizontal="center"/>
    </xf>
    <xf numFmtId="0" fontId="3" fillId="0" borderId="12" xfId="0" applyFont="1" applyBorder="1" applyAlignment="1">
      <alignment horizontal="right"/>
    </xf>
    <xf numFmtId="0" fontId="3" fillId="0" borderId="12" xfId="0" applyFont="1" applyBorder="1"/>
    <xf numFmtId="0" fontId="1" fillId="3" borderId="1" xfId="0" applyFont="1" applyFill="1" applyBorder="1" applyAlignment="1">
      <alignment horizontal="center"/>
    </xf>
    <xf numFmtId="0" fontId="0" fillId="2" borderId="0" xfId="0" applyFill="1"/>
    <xf numFmtId="0" fontId="11" fillId="0" borderId="1" xfId="0" applyFont="1" applyBorder="1" applyAlignment="1">
      <alignment horizontal="left"/>
    </xf>
    <xf numFmtId="0" fontId="3" fillId="0" borderId="12" xfId="0" applyFont="1" applyBorder="1" applyAlignment="1">
      <alignment horizontal="center" wrapText="1"/>
    </xf>
    <xf numFmtId="0" fontId="3" fillId="2" borderId="12" xfId="0" applyFont="1" applyFill="1" applyBorder="1" applyAlignment="1">
      <alignment horizontal="center"/>
    </xf>
    <xf numFmtId="0" fontId="0" fillId="3" borderId="0" xfId="0" applyFill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/>
    <xf numFmtId="0" fontId="16" fillId="0" borderId="1" xfId="0" applyFont="1" applyBorder="1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0" fontId="17" fillId="0" borderId="1" xfId="0" applyFont="1" applyBorder="1" applyAlignment="1">
      <alignment horizontal="left"/>
    </xf>
    <xf numFmtId="0" fontId="17" fillId="0" borderId="1" xfId="0" applyFont="1" applyBorder="1" applyAlignment="1">
      <alignment horizontal="left" vertical="center"/>
    </xf>
    <xf numFmtId="0" fontId="17" fillId="2" borderId="1" xfId="0" applyFont="1" applyFill="1" applyBorder="1" applyAlignment="1">
      <alignment horizontal="left" vertical="center"/>
    </xf>
    <xf numFmtId="0" fontId="3" fillId="0" borderId="1" xfId="0" applyFont="1" applyBorder="1"/>
    <xf numFmtId="0" fontId="17" fillId="2" borderId="1" xfId="0" applyFont="1" applyFill="1" applyBorder="1" applyAlignment="1">
      <alignment horizontal="left"/>
    </xf>
    <xf numFmtId="0" fontId="17" fillId="0" borderId="10" xfId="0" applyFont="1" applyBorder="1" applyAlignment="1">
      <alignment horizontal="left"/>
    </xf>
    <xf numFmtId="14" fontId="3" fillId="2" borderId="1" xfId="0" applyNumberFormat="1" applyFont="1" applyFill="1" applyBorder="1" applyAlignment="1">
      <alignment horizontal="left"/>
    </xf>
    <xf numFmtId="0" fontId="3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3" fillId="6" borderId="1" xfId="0" applyFont="1" applyFill="1" applyBorder="1" applyAlignment="1">
      <alignment horizontal="left"/>
    </xf>
    <xf numFmtId="0" fontId="3" fillId="9" borderId="1" xfId="0" applyFont="1" applyFill="1" applyBorder="1" applyAlignment="1">
      <alignment horizontal="left" vertical="center"/>
    </xf>
    <xf numFmtId="0" fontId="3" fillId="9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14" fontId="3" fillId="2" borderId="1" xfId="0" applyNumberFormat="1" applyFont="1" applyFill="1" applyBorder="1" applyAlignment="1">
      <alignment horizontal="left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14" fontId="3" fillId="0" borderId="1" xfId="0" applyNumberFormat="1" applyFont="1" applyBorder="1"/>
    <xf numFmtId="0" fontId="17" fillId="2" borderId="1" xfId="1" applyFont="1" applyFill="1" applyBorder="1" applyAlignment="1">
      <alignment horizontal="left"/>
    </xf>
    <xf numFmtId="0" fontId="18" fillId="2" borderId="1" xfId="1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3" fillId="7" borderId="1" xfId="0" applyFont="1" applyFill="1" applyBorder="1" applyAlignment="1">
      <alignment horizontal="left"/>
    </xf>
    <xf numFmtId="0" fontId="1" fillId="0" borderId="4" xfId="0" applyFont="1" applyBorder="1" applyAlignment="1">
      <alignment horizontal="left"/>
    </xf>
    <xf numFmtId="0" fontId="3" fillId="0" borderId="12" xfId="0" applyFont="1" applyBorder="1" applyAlignment="1">
      <alignment vertical="center"/>
    </xf>
    <xf numFmtId="0" fontId="3" fillId="7" borderId="12" xfId="0" applyFont="1" applyFill="1" applyBorder="1" applyAlignment="1">
      <alignment horizontal="center" vertical="center"/>
    </xf>
    <xf numFmtId="0" fontId="14" fillId="0" borderId="0" xfId="0" applyFont="1"/>
    <xf numFmtId="0" fontId="3" fillId="0" borderId="0" xfId="0" applyFont="1" applyAlignment="1">
      <alignment horizontal="left"/>
    </xf>
    <xf numFmtId="0" fontId="3" fillId="10" borderId="1" xfId="0" applyFont="1" applyFill="1" applyBorder="1" applyAlignment="1">
      <alignment horizontal="left"/>
    </xf>
    <xf numFmtId="0" fontId="1" fillId="10" borderId="1" xfId="0" applyFont="1" applyFill="1" applyBorder="1" applyAlignment="1">
      <alignment horizontal="left"/>
    </xf>
    <xf numFmtId="17" fontId="15" fillId="0" borderId="0" xfId="0" applyNumberFormat="1" applyFont="1"/>
    <xf numFmtId="17" fontId="0" fillId="0" borderId="0" xfId="0" applyNumberFormat="1"/>
    <xf numFmtId="0" fontId="3" fillId="4" borderId="1" xfId="0" applyFont="1" applyFill="1" applyBorder="1" applyAlignment="1">
      <alignment horizontal="center" vertical="center"/>
    </xf>
    <xf numFmtId="0" fontId="25" fillId="11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6" fillId="12" borderId="11" xfId="0" applyFont="1" applyFill="1" applyBorder="1" applyAlignment="1">
      <alignment horizontal="center" vertical="center" wrapText="1"/>
    </xf>
    <xf numFmtId="0" fontId="27" fillId="13" borderId="1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left"/>
    </xf>
    <xf numFmtId="164" fontId="17" fillId="2" borderId="1" xfId="0" applyNumberFormat="1" applyFont="1" applyFill="1" applyBorder="1" applyAlignment="1">
      <alignment horizontal="left" vertical="center"/>
    </xf>
    <xf numFmtId="164" fontId="3" fillId="0" borderId="1" xfId="0" applyNumberFormat="1" applyFont="1" applyBorder="1" applyAlignment="1">
      <alignment horizontal="left" vertical="center"/>
    </xf>
    <xf numFmtId="164" fontId="17" fillId="14" borderId="1" xfId="0" applyNumberFormat="1" applyFont="1" applyFill="1" applyBorder="1" applyAlignment="1">
      <alignment horizontal="left" vertical="center"/>
    </xf>
    <xf numFmtId="164" fontId="17" fillId="15" borderId="1" xfId="0" applyNumberFormat="1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/>
    </xf>
    <xf numFmtId="164" fontId="3" fillId="16" borderId="1" xfId="0" applyNumberFormat="1" applyFont="1" applyFill="1" applyBorder="1" applyAlignment="1">
      <alignment horizontal="left" vertical="center"/>
    </xf>
    <xf numFmtId="164" fontId="17" fillId="16" borderId="1" xfId="0" applyNumberFormat="1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0" fontId="3" fillId="5" borderId="1" xfId="0" applyFont="1" applyFill="1" applyBorder="1" applyAlignment="1">
      <alignment vertical="center"/>
    </xf>
    <xf numFmtId="164" fontId="3" fillId="5" borderId="1" xfId="0" applyNumberFormat="1" applyFont="1" applyFill="1" applyBorder="1" applyAlignment="1">
      <alignment horizontal="left" vertical="center"/>
    </xf>
    <xf numFmtId="14" fontId="3" fillId="5" borderId="1" xfId="0" applyNumberFormat="1" applyFont="1" applyFill="1" applyBorder="1" applyAlignment="1">
      <alignment horizontal="left" vertical="center"/>
    </xf>
    <xf numFmtId="164" fontId="3" fillId="5" borderId="1" xfId="0" applyNumberFormat="1" applyFont="1" applyFill="1" applyBorder="1" applyAlignment="1">
      <alignment horizontal="left"/>
    </xf>
    <xf numFmtId="164" fontId="17" fillId="5" borderId="1" xfId="0" applyNumberFormat="1" applyFont="1" applyFill="1" applyBorder="1" applyAlignment="1">
      <alignment horizontal="left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2" borderId="7" xfId="0" applyFont="1" applyFill="1" applyBorder="1" applyAlignment="1">
      <alignment horizontal="right"/>
    </xf>
    <xf numFmtId="0" fontId="1" fillId="2" borderId="8" xfId="0" applyFont="1" applyFill="1" applyBorder="1" applyAlignment="1">
      <alignment horizontal="right"/>
    </xf>
    <xf numFmtId="0" fontId="1" fillId="2" borderId="9" xfId="0" applyFont="1" applyFill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20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1" fillId="4" borderId="21" xfId="0" applyFont="1" applyFill="1" applyBorder="1" applyAlignment="1">
      <alignment horizontal="center"/>
    </xf>
    <xf numFmtId="0" fontId="1" fillId="4" borderId="22" xfId="0" applyFont="1" applyFill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0" fillId="0" borderId="0" xfId="0" applyAlignment="1">
      <alignment horizontal="left"/>
    </xf>
    <xf numFmtId="0" fontId="23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7" fillId="2" borderId="11" xfId="1" applyFont="1" applyFill="1" applyBorder="1" applyAlignment="1">
      <alignment horizontal="center" vertical="center"/>
    </xf>
    <xf numFmtId="0" fontId="17" fillId="2" borderId="10" xfId="1" applyFont="1" applyFill="1" applyBorder="1" applyAlignment="1">
      <alignment horizontal="center" vertical="center"/>
    </xf>
    <xf numFmtId="0" fontId="17" fillId="2" borderId="12" xfId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B@Lodg" TargetMode="External"/><Relationship Id="rId3" Type="http://schemas.openxmlformats.org/officeDocument/2006/relationships/hyperlink" Target="mailto:LB@Lodg" TargetMode="External"/><Relationship Id="rId7" Type="http://schemas.openxmlformats.org/officeDocument/2006/relationships/hyperlink" Target="mailto:LB@Can" TargetMode="External"/><Relationship Id="rId2" Type="http://schemas.openxmlformats.org/officeDocument/2006/relationships/hyperlink" Target="mailto:LB@Can" TargetMode="External"/><Relationship Id="rId1" Type="http://schemas.openxmlformats.org/officeDocument/2006/relationships/hyperlink" Target="mailto:LB@Int" TargetMode="External"/><Relationship Id="rId6" Type="http://schemas.openxmlformats.org/officeDocument/2006/relationships/hyperlink" Target="mailto:LB@Int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LB@Can" TargetMode="External"/><Relationship Id="rId10" Type="http://schemas.openxmlformats.org/officeDocument/2006/relationships/hyperlink" Target="mailto:LB@Can" TargetMode="External"/><Relationship Id="rId4" Type="http://schemas.openxmlformats.org/officeDocument/2006/relationships/hyperlink" Target="mailto:LB@Int" TargetMode="External"/><Relationship Id="rId9" Type="http://schemas.openxmlformats.org/officeDocument/2006/relationships/hyperlink" Target="mailto:LB@Int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B@Int" TargetMode="External"/><Relationship Id="rId3" Type="http://schemas.openxmlformats.org/officeDocument/2006/relationships/hyperlink" Target="mailto:LB@Can" TargetMode="External"/><Relationship Id="rId7" Type="http://schemas.openxmlformats.org/officeDocument/2006/relationships/hyperlink" Target="mailto:LB@Int" TargetMode="External"/><Relationship Id="rId2" Type="http://schemas.openxmlformats.org/officeDocument/2006/relationships/hyperlink" Target="mailto:LB@Can" TargetMode="External"/><Relationship Id="rId1" Type="http://schemas.openxmlformats.org/officeDocument/2006/relationships/hyperlink" Target="mailto:LB@Can" TargetMode="External"/><Relationship Id="rId6" Type="http://schemas.openxmlformats.org/officeDocument/2006/relationships/hyperlink" Target="mailto:LB@Int" TargetMode="External"/><Relationship Id="rId5" Type="http://schemas.openxmlformats.org/officeDocument/2006/relationships/hyperlink" Target="mailto:LB@Int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mailto:LB@Can" TargetMode="External"/><Relationship Id="rId9" Type="http://schemas.openxmlformats.org/officeDocument/2006/relationships/hyperlink" Target="mailto:LB@Lodg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LB@Lodg" TargetMode="External"/><Relationship Id="rId2" Type="http://schemas.openxmlformats.org/officeDocument/2006/relationships/hyperlink" Target="mailto:LB@Int" TargetMode="External"/><Relationship Id="rId1" Type="http://schemas.openxmlformats.org/officeDocument/2006/relationships/hyperlink" Target="mailto:LB@C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K449"/>
  <sheetViews>
    <sheetView tabSelected="1" topLeftCell="C87" zoomScale="85" zoomScaleNormal="85" workbookViewId="0">
      <selection activeCell="C57" sqref="C57"/>
    </sheetView>
  </sheetViews>
  <sheetFormatPr defaultRowHeight="15"/>
  <cols>
    <col min="1" max="1" width="5.28515625" customWidth="1"/>
    <col min="2" max="2" width="5.42578125" customWidth="1"/>
    <col min="3" max="3" width="42.5703125" customWidth="1"/>
    <col min="4" max="4" width="10.28515625" customWidth="1"/>
    <col min="5" max="5" width="7.42578125" customWidth="1"/>
    <col min="6" max="6" width="7.85546875" customWidth="1"/>
    <col min="7" max="7" width="12.28515625" customWidth="1"/>
    <col min="8" max="8" width="7.140625" style="33" customWidth="1"/>
    <col min="9" max="9" width="5.85546875" style="33" customWidth="1"/>
    <col min="10" max="10" width="5.85546875" customWidth="1"/>
    <col min="11" max="11" width="6" customWidth="1"/>
    <col min="12" max="12" width="5.28515625" customWidth="1"/>
    <col min="13" max="13" width="5.140625" customWidth="1"/>
    <col min="14" max="14" width="5.7109375" customWidth="1"/>
    <col min="15" max="15" width="6.28515625" customWidth="1"/>
    <col min="16" max="16" width="5.5703125" customWidth="1"/>
    <col min="17" max="17" width="5.42578125" customWidth="1"/>
    <col min="18" max="18" width="6.140625" customWidth="1"/>
    <col min="19" max="19" width="4.7109375" customWidth="1"/>
    <col min="20" max="20" width="7.5703125" customWidth="1"/>
    <col min="21" max="21" width="5.140625" customWidth="1"/>
    <col min="22" max="22" width="5.85546875" customWidth="1"/>
    <col min="23" max="23" width="4.85546875" customWidth="1"/>
    <col min="24" max="24" width="6.42578125" customWidth="1"/>
    <col min="25" max="25" width="6.7109375" customWidth="1"/>
    <col min="26" max="26" width="6.5703125" customWidth="1"/>
    <col min="27" max="27" width="6" customWidth="1"/>
    <col min="28" max="29" width="5.28515625" customWidth="1"/>
    <col min="30" max="33" width="4.85546875" customWidth="1"/>
    <col min="34" max="34" width="5.5703125" customWidth="1"/>
    <col min="35" max="35" width="5.140625" customWidth="1"/>
    <col min="36" max="36" width="5.28515625" customWidth="1"/>
    <col min="37" max="37" width="31.85546875" customWidth="1"/>
  </cols>
  <sheetData>
    <row r="2" spans="1:36" ht="15.75" thickBot="1">
      <c r="H2" s="48"/>
      <c r="I2" s="48"/>
    </row>
    <row r="3" spans="1:36">
      <c r="A3" s="1" t="s">
        <v>0</v>
      </c>
      <c r="B3" s="1"/>
      <c r="C3" s="1"/>
      <c r="D3" s="139"/>
      <c r="E3" s="130" t="s">
        <v>1</v>
      </c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2"/>
    </row>
    <row r="4" spans="1:36">
      <c r="A4" s="1" t="s">
        <v>2</v>
      </c>
      <c r="B4" s="1"/>
      <c r="C4" s="1"/>
      <c r="D4" s="140"/>
      <c r="E4" s="133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  <c r="AJ4" s="135"/>
    </row>
    <row r="5" spans="1:36" ht="15.75" thickBot="1">
      <c r="A5" s="129" t="s">
        <v>3</v>
      </c>
      <c r="B5" s="129"/>
      <c r="C5" s="129"/>
      <c r="D5" s="141"/>
      <c r="E5" s="136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  <c r="AI5" s="137"/>
      <c r="AJ5" s="138"/>
    </row>
    <row r="6" spans="1:36" ht="17.25">
      <c r="A6" s="1" t="s">
        <v>4</v>
      </c>
      <c r="B6" s="1" t="s">
        <v>5</v>
      </c>
      <c r="C6" s="1" t="s">
        <v>6</v>
      </c>
      <c r="D6" s="1" t="s">
        <v>4</v>
      </c>
      <c r="E6" s="46" t="s">
        <v>7</v>
      </c>
      <c r="F6" s="46" t="s">
        <v>8</v>
      </c>
      <c r="G6" s="35" t="s">
        <v>9</v>
      </c>
      <c r="H6" s="35" t="s">
        <v>10</v>
      </c>
      <c r="I6" s="35" t="s">
        <v>11</v>
      </c>
      <c r="J6" s="35" t="s">
        <v>12</v>
      </c>
      <c r="K6" s="35" t="s">
        <v>13</v>
      </c>
      <c r="L6" s="35" t="s">
        <v>14</v>
      </c>
      <c r="M6" s="35" t="s">
        <v>15</v>
      </c>
      <c r="N6" s="35" t="s">
        <v>16</v>
      </c>
      <c r="O6" s="35" t="s">
        <v>17</v>
      </c>
      <c r="P6" s="35" t="s">
        <v>18</v>
      </c>
      <c r="Q6" s="35" t="s">
        <v>19</v>
      </c>
      <c r="R6" s="35" t="s">
        <v>20</v>
      </c>
      <c r="S6" s="35" t="s">
        <v>21</v>
      </c>
      <c r="T6" s="35" t="s">
        <v>22</v>
      </c>
      <c r="U6" s="35" t="s">
        <v>23</v>
      </c>
      <c r="V6" s="36" t="s">
        <v>24</v>
      </c>
      <c r="W6" s="36" t="s">
        <v>25</v>
      </c>
      <c r="X6" s="38" t="s">
        <v>26</v>
      </c>
      <c r="Y6" s="38" t="s">
        <v>27</v>
      </c>
      <c r="Z6" s="38" t="s">
        <v>28</v>
      </c>
      <c r="AA6" s="35" t="s">
        <v>29</v>
      </c>
      <c r="AB6" s="37" t="s">
        <v>30</v>
      </c>
      <c r="AC6" s="37" t="s">
        <v>31</v>
      </c>
      <c r="AD6" s="35" t="s">
        <v>32</v>
      </c>
      <c r="AE6" s="35" t="s">
        <v>33</v>
      </c>
      <c r="AF6" s="35" t="s">
        <v>34</v>
      </c>
      <c r="AG6" s="35" t="s">
        <v>35</v>
      </c>
      <c r="AH6" s="35" t="s">
        <v>36</v>
      </c>
      <c r="AI6" s="35" t="s">
        <v>37</v>
      </c>
      <c r="AJ6" s="35" t="s">
        <v>38</v>
      </c>
    </row>
    <row r="7" spans="1:36">
      <c r="A7" s="1"/>
      <c r="B7" s="6">
        <v>1</v>
      </c>
      <c r="C7" s="1" t="s">
        <v>39</v>
      </c>
      <c r="D7" s="8" t="s">
        <v>40</v>
      </c>
      <c r="E7" s="2">
        <v>502349</v>
      </c>
      <c r="F7" s="2">
        <v>929382</v>
      </c>
      <c r="G7" s="16">
        <v>44231</v>
      </c>
      <c r="H7" s="1"/>
      <c r="I7" s="14">
        <v>23.8</v>
      </c>
      <c r="J7" s="14">
        <v>7.83</v>
      </c>
      <c r="K7" s="14">
        <v>803</v>
      </c>
      <c r="L7" s="14">
        <v>402</v>
      </c>
      <c r="M7" s="14">
        <v>3.67</v>
      </c>
      <c r="N7" s="14">
        <v>285</v>
      </c>
      <c r="O7" s="14">
        <v>350</v>
      </c>
      <c r="P7" s="14">
        <v>170</v>
      </c>
      <c r="Q7" s="14">
        <v>160</v>
      </c>
      <c r="R7" s="14">
        <v>85</v>
      </c>
      <c r="S7" s="14">
        <v>34</v>
      </c>
      <c r="T7" s="15">
        <v>178</v>
      </c>
      <c r="U7" s="15">
        <v>43.3</v>
      </c>
      <c r="V7" s="15">
        <v>3.87</v>
      </c>
      <c r="W7" s="15">
        <v>3.05</v>
      </c>
      <c r="X7" s="14">
        <v>1.24</v>
      </c>
      <c r="Y7" s="14">
        <v>5.57</v>
      </c>
      <c r="Z7" s="14">
        <v>6.7000000000000004E-2</v>
      </c>
      <c r="AA7" s="14">
        <v>0.22</v>
      </c>
      <c r="AB7" s="15">
        <v>135</v>
      </c>
      <c r="AC7" s="15">
        <v>225</v>
      </c>
      <c r="AD7" s="15">
        <v>1.37</v>
      </c>
      <c r="AE7" s="14">
        <v>18</v>
      </c>
      <c r="AF7" s="14">
        <v>6</v>
      </c>
      <c r="AG7" s="14">
        <v>1.45</v>
      </c>
      <c r="AH7" s="14">
        <v>0.05</v>
      </c>
      <c r="AI7" s="14">
        <v>0.14000000000000001</v>
      </c>
      <c r="AJ7" s="14">
        <v>0.15</v>
      </c>
    </row>
    <row r="8" spans="1:36">
      <c r="A8" s="1"/>
      <c r="B8" s="6">
        <v>2</v>
      </c>
      <c r="C8" s="1" t="s">
        <v>41</v>
      </c>
      <c r="D8" s="8" t="s">
        <v>42</v>
      </c>
      <c r="E8" s="3">
        <v>502812</v>
      </c>
      <c r="F8" s="3">
        <v>931647</v>
      </c>
      <c r="G8" s="16">
        <v>44231</v>
      </c>
      <c r="H8" s="1"/>
      <c r="I8" s="14">
        <v>23.6</v>
      </c>
      <c r="J8" s="14">
        <v>8.2100000000000009</v>
      </c>
      <c r="K8" s="14">
        <v>2650</v>
      </c>
      <c r="L8" s="14">
        <v>1129</v>
      </c>
      <c r="M8" s="14">
        <v>32.799999999999997</v>
      </c>
      <c r="N8" s="14">
        <v>2450</v>
      </c>
      <c r="O8" s="14">
        <v>2950</v>
      </c>
      <c r="P8" s="14">
        <v>1450</v>
      </c>
      <c r="Q8" s="14">
        <v>185</v>
      </c>
      <c r="R8" s="14">
        <v>105</v>
      </c>
      <c r="S8" s="14">
        <v>54</v>
      </c>
      <c r="T8" s="15">
        <v>153</v>
      </c>
      <c r="U8" s="15">
        <v>36.6</v>
      </c>
      <c r="V8" s="15">
        <v>5.87</v>
      </c>
      <c r="W8" s="15">
        <v>2.72</v>
      </c>
      <c r="X8" s="14">
        <v>2.98</v>
      </c>
      <c r="Y8" s="14">
        <v>13.38</v>
      </c>
      <c r="Z8" s="14">
        <v>0.19400000000000001</v>
      </c>
      <c r="AA8" s="14">
        <v>0.64</v>
      </c>
      <c r="AB8" s="15">
        <v>250</v>
      </c>
      <c r="AC8" s="15">
        <v>415</v>
      </c>
      <c r="AD8" s="15">
        <v>1.38</v>
      </c>
      <c r="AE8" s="14">
        <v>24</v>
      </c>
      <c r="AF8" s="14">
        <v>8</v>
      </c>
      <c r="AG8" s="14">
        <v>1.18</v>
      </c>
      <c r="AH8" s="14">
        <v>0.38</v>
      </c>
      <c r="AI8" s="14">
        <v>0.93</v>
      </c>
      <c r="AJ8" s="14">
        <v>0.99</v>
      </c>
    </row>
    <row r="9" spans="1:36">
      <c r="A9" s="1"/>
      <c r="B9" s="6">
        <v>3</v>
      </c>
      <c r="C9" s="1" t="s">
        <v>43</v>
      </c>
      <c r="D9" s="8" t="s">
        <v>44</v>
      </c>
      <c r="E9" s="2">
        <v>517216</v>
      </c>
      <c r="F9" s="2">
        <v>936157</v>
      </c>
      <c r="G9" s="16">
        <v>44231</v>
      </c>
      <c r="H9" s="2"/>
      <c r="I9" s="18">
        <v>22.9</v>
      </c>
      <c r="J9" s="26">
        <v>8.15</v>
      </c>
      <c r="K9" s="27">
        <v>360.8</v>
      </c>
      <c r="L9" s="27">
        <v>180.5</v>
      </c>
      <c r="M9" s="27">
        <v>2.39</v>
      </c>
      <c r="N9" s="27">
        <v>170</v>
      </c>
      <c r="O9" s="27">
        <v>225</v>
      </c>
      <c r="P9" s="27">
        <v>110</v>
      </c>
      <c r="Q9" s="26">
        <v>110</v>
      </c>
      <c r="R9" s="26">
        <v>48</v>
      </c>
      <c r="S9" s="26">
        <v>19</v>
      </c>
      <c r="T9" s="15">
        <v>147</v>
      </c>
      <c r="U9" s="15">
        <v>35.700000000000003</v>
      </c>
      <c r="V9" s="28">
        <v>2.48</v>
      </c>
      <c r="W9" s="28">
        <v>1.36</v>
      </c>
      <c r="X9" s="14">
        <v>2.17</v>
      </c>
      <c r="Y9" s="14">
        <v>9.75</v>
      </c>
      <c r="Z9" s="27">
        <v>1.4E-2</v>
      </c>
      <c r="AA9" s="27">
        <v>4.5999999999999999E-2</v>
      </c>
      <c r="AB9" s="15">
        <v>135</v>
      </c>
      <c r="AC9" s="15">
        <v>225</v>
      </c>
      <c r="AD9" s="15">
        <v>1.06</v>
      </c>
      <c r="AE9" s="27">
        <v>8</v>
      </c>
      <c r="AF9" s="27">
        <v>3</v>
      </c>
      <c r="AG9" s="27">
        <v>0.31</v>
      </c>
      <c r="AH9" s="27">
        <v>0.1</v>
      </c>
      <c r="AI9" s="14">
        <v>6.9</v>
      </c>
      <c r="AJ9" s="14">
        <v>7.35</v>
      </c>
    </row>
    <row r="10" spans="1:36">
      <c r="A10" s="1"/>
      <c r="B10" s="6">
        <v>4</v>
      </c>
      <c r="C10" s="1" t="s">
        <v>45</v>
      </c>
      <c r="D10" s="8" t="s">
        <v>46</v>
      </c>
      <c r="E10" s="14">
        <v>519455</v>
      </c>
      <c r="F10" s="14">
        <v>936960</v>
      </c>
      <c r="G10" s="16">
        <v>44231</v>
      </c>
      <c r="H10" s="3"/>
      <c r="I10" s="14">
        <v>23.4</v>
      </c>
      <c r="J10" s="26">
        <v>8.0299999999999994</v>
      </c>
      <c r="K10" s="26">
        <v>355.3</v>
      </c>
      <c r="L10" s="26">
        <v>177.7</v>
      </c>
      <c r="M10" s="26">
        <v>7.4</v>
      </c>
      <c r="N10" s="26">
        <v>115</v>
      </c>
      <c r="O10" s="26">
        <v>145</v>
      </c>
      <c r="P10" s="26">
        <v>70</v>
      </c>
      <c r="Q10" s="26">
        <v>95</v>
      </c>
      <c r="R10" s="26">
        <v>57</v>
      </c>
      <c r="S10" s="26">
        <v>23</v>
      </c>
      <c r="T10" s="15">
        <v>168</v>
      </c>
      <c r="U10" s="15">
        <v>40.75</v>
      </c>
      <c r="V10" s="26">
        <v>2.52</v>
      </c>
      <c r="W10" s="26">
        <v>1.38</v>
      </c>
      <c r="X10" s="14">
        <v>1.28</v>
      </c>
      <c r="Y10" s="26">
        <v>5.75</v>
      </c>
      <c r="Z10" s="26">
        <v>9.9000000000000005E-2</v>
      </c>
      <c r="AA10" s="26">
        <v>0.32600000000000001</v>
      </c>
      <c r="AB10" s="15">
        <v>120</v>
      </c>
      <c r="AC10" s="15">
        <v>200</v>
      </c>
      <c r="AD10" s="15">
        <v>1.78</v>
      </c>
      <c r="AE10" s="26">
        <v>20</v>
      </c>
      <c r="AF10" s="26">
        <v>7</v>
      </c>
      <c r="AG10" s="26">
        <v>0.33</v>
      </c>
      <c r="AH10" s="26">
        <v>0.11</v>
      </c>
      <c r="AI10" s="14">
        <v>0.31</v>
      </c>
      <c r="AJ10" s="14">
        <v>0.33</v>
      </c>
    </row>
    <row r="11" spans="1:36">
      <c r="A11" s="1"/>
      <c r="B11" s="6">
        <v>5</v>
      </c>
      <c r="C11" s="1" t="s">
        <v>47</v>
      </c>
      <c r="D11" s="8" t="s">
        <v>48</v>
      </c>
      <c r="E11" s="2">
        <v>519455</v>
      </c>
      <c r="F11" s="2">
        <v>936960</v>
      </c>
      <c r="G11" s="16">
        <v>44231</v>
      </c>
      <c r="H11" s="2"/>
      <c r="I11" s="18">
        <v>23.1</v>
      </c>
      <c r="J11" s="26">
        <v>7.72</v>
      </c>
      <c r="K11" s="26">
        <v>362.5</v>
      </c>
      <c r="L11" s="26">
        <v>181.3</v>
      </c>
      <c r="M11" s="26">
        <v>1.52</v>
      </c>
      <c r="N11" s="26">
        <v>160</v>
      </c>
      <c r="O11" s="26">
        <v>195</v>
      </c>
      <c r="P11" s="26">
        <v>95</v>
      </c>
      <c r="Q11" s="26">
        <v>155</v>
      </c>
      <c r="R11" s="26">
        <v>57</v>
      </c>
      <c r="S11" s="26">
        <v>23</v>
      </c>
      <c r="T11" s="15">
        <v>172</v>
      </c>
      <c r="U11" s="15">
        <v>42.1</v>
      </c>
      <c r="V11" s="29">
        <v>2.52</v>
      </c>
      <c r="W11" s="29">
        <v>1.36</v>
      </c>
      <c r="X11" s="14">
        <v>1.19</v>
      </c>
      <c r="Y11" s="14">
        <v>5.34</v>
      </c>
      <c r="Z11" s="25" t="s">
        <v>49</v>
      </c>
      <c r="AA11" s="25" t="s">
        <v>49</v>
      </c>
      <c r="AB11" s="15">
        <v>125</v>
      </c>
      <c r="AC11" s="15">
        <v>205</v>
      </c>
      <c r="AD11" s="15">
        <v>2.39</v>
      </c>
      <c r="AE11" s="26">
        <v>18</v>
      </c>
      <c r="AF11" s="26">
        <v>6</v>
      </c>
      <c r="AG11" s="26">
        <v>2.91</v>
      </c>
      <c r="AH11" s="26">
        <v>1</v>
      </c>
      <c r="AI11" s="14">
        <v>0.25</v>
      </c>
      <c r="AJ11" s="14">
        <v>0.27</v>
      </c>
    </row>
    <row r="12" spans="1:36">
      <c r="A12" s="1"/>
      <c r="B12" s="6">
        <v>6</v>
      </c>
      <c r="C12" s="1" t="s">
        <v>50</v>
      </c>
      <c r="D12" s="8" t="s">
        <v>51</v>
      </c>
      <c r="E12" s="2">
        <v>525435</v>
      </c>
      <c r="F12" s="2">
        <v>937268</v>
      </c>
      <c r="G12" s="16">
        <v>44200</v>
      </c>
      <c r="H12" s="2"/>
      <c r="I12" s="18">
        <v>23.3</v>
      </c>
      <c r="J12" s="26">
        <v>8.35</v>
      </c>
      <c r="K12" s="26">
        <v>378.9</v>
      </c>
      <c r="L12" s="26">
        <v>189.8</v>
      </c>
      <c r="M12" s="26">
        <v>9.26</v>
      </c>
      <c r="N12" s="26">
        <v>170</v>
      </c>
      <c r="O12" s="26">
        <v>205</v>
      </c>
      <c r="P12" s="26">
        <v>105</v>
      </c>
      <c r="Q12" s="26">
        <v>110</v>
      </c>
      <c r="R12" s="26">
        <v>44</v>
      </c>
      <c r="S12" s="26">
        <v>17</v>
      </c>
      <c r="T12" s="15">
        <v>132</v>
      </c>
      <c r="U12" s="15">
        <v>32.090000000000003</v>
      </c>
      <c r="V12" s="29">
        <v>2.65</v>
      </c>
      <c r="W12" s="29">
        <v>1.41</v>
      </c>
      <c r="X12" s="14">
        <v>1.93</v>
      </c>
      <c r="Y12" s="26">
        <v>8.67</v>
      </c>
      <c r="Z12" s="26">
        <v>4.7E-2</v>
      </c>
      <c r="AA12" s="26">
        <v>0.155</v>
      </c>
      <c r="AB12" s="15">
        <v>120</v>
      </c>
      <c r="AC12" s="15">
        <v>195</v>
      </c>
      <c r="AD12" s="15">
        <v>1.88</v>
      </c>
      <c r="AE12" s="26">
        <v>21</v>
      </c>
      <c r="AF12" s="26">
        <v>7</v>
      </c>
      <c r="AG12" s="26">
        <v>2.1</v>
      </c>
      <c r="AH12" s="26">
        <v>0.7</v>
      </c>
      <c r="AI12" s="14">
        <v>0.26</v>
      </c>
      <c r="AJ12" s="14">
        <v>0.28000000000000003</v>
      </c>
    </row>
    <row r="13" spans="1:36">
      <c r="A13" s="1"/>
      <c r="B13" s="6">
        <v>7</v>
      </c>
      <c r="C13" s="1" t="s">
        <v>52</v>
      </c>
      <c r="D13" s="8" t="s">
        <v>53</v>
      </c>
      <c r="E13" s="3">
        <v>599654</v>
      </c>
      <c r="F13" s="3">
        <v>976923</v>
      </c>
      <c r="G13" s="16">
        <v>44200</v>
      </c>
      <c r="H13" s="2"/>
      <c r="I13" s="18">
        <v>24.7</v>
      </c>
      <c r="J13" s="26">
        <v>8.09</v>
      </c>
      <c r="K13" s="26">
        <v>435.6</v>
      </c>
      <c r="L13" s="26">
        <v>217.5</v>
      </c>
      <c r="M13" s="26">
        <v>8.15</v>
      </c>
      <c r="N13" s="26">
        <v>180</v>
      </c>
      <c r="O13" s="26">
        <v>220</v>
      </c>
      <c r="P13" s="26">
        <v>110</v>
      </c>
      <c r="Q13" s="26">
        <v>140</v>
      </c>
      <c r="R13" s="26">
        <v>57</v>
      </c>
      <c r="S13" s="26">
        <v>23</v>
      </c>
      <c r="T13" s="15">
        <v>129</v>
      </c>
      <c r="U13" s="15">
        <v>31.4</v>
      </c>
      <c r="V13" s="29">
        <v>3.09</v>
      </c>
      <c r="W13" s="29">
        <v>1.49</v>
      </c>
      <c r="X13" s="14">
        <v>2.1800000000000002</v>
      </c>
      <c r="Y13" s="26">
        <v>9.7899999999999991</v>
      </c>
      <c r="Z13" s="26">
        <v>6.7000000000000004E-2</v>
      </c>
      <c r="AA13" s="26">
        <v>0.22</v>
      </c>
      <c r="AB13" s="15">
        <v>115</v>
      </c>
      <c r="AC13" s="15">
        <v>190</v>
      </c>
      <c r="AD13" s="15">
        <v>1.87</v>
      </c>
      <c r="AE13" s="26">
        <v>4</v>
      </c>
      <c r="AF13" s="26">
        <v>1</v>
      </c>
      <c r="AG13" s="26">
        <v>0.14000000000000001</v>
      </c>
      <c r="AH13" s="26">
        <v>0.05</v>
      </c>
      <c r="AI13" s="14">
        <v>0.25</v>
      </c>
      <c r="AJ13" s="14">
        <v>0.27</v>
      </c>
    </row>
    <row r="14" spans="1:36">
      <c r="A14" s="1"/>
      <c r="B14" s="6">
        <v>8</v>
      </c>
      <c r="C14" s="1" t="s">
        <v>54</v>
      </c>
      <c r="D14" s="8" t="s">
        <v>55</v>
      </c>
      <c r="E14" s="3">
        <v>599971</v>
      </c>
      <c r="F14" s="3">
        <v>980964</v>
      </c>
      <c r="G14" s="16">
        <v>44200</v>
      </c>
      <c r="H14" s="2"/>
      <c r="I14" s="18">
        <v>24.2</v>
      </c>
      <c r="J14" s="26">
        <v>8.02</v>
      </c>
      <c r="K14" s="26">
        <v>453.2</v>
      </c>
      <c r="L14" s="26">
        <v>226.4</v>
      </c>
      <c r="M14" s="26">
        <v>2.83</v>
      </c>
      <c r="N14" s="26">
        <v>190</v>
      </c>
      <c r="O14" s="26">
        <v>235</v>
      </c>
      <c r="P14" s="26">
        <v>115</v>
      </c>
      <c r="Q14" s="26">
        <v>170</v>
      </c>
      <c r="R14" s="26">
        <v>60</v>
      </c>
      <c r="S14" s="26">
        <v>24</v>
      </c>
      <c r="T14" s="15">
        <v>129</v>
      </c>
      <c r="U14" s="15">
        <v>31.3</v>
      </c>
      <c r="V14" s="29">
        <v>3.11</v>
      </c>
      <c r="W14" s="29">
        <v>1.74</v>
      </c>
      <c r="X14" s="14">
        <v>2.31</v>
      </c>
      <c r="Y14" s="26">
        <v>10.37</v>
      </c>
      <c r="Z14" s="26">
        <v>4.0000000000000001E-3</v>
      </c>
      <c r="AA14" s="26">
        <v>1.2999999999999999E-2</v>
      </c>
      <c r="AB14" s="15">
        <v>115</v>
      </c>
      <c r="AC14" s="15">
        <v>190</v>
      </c>
      <c r="AD14" s="15">
        <v>2.3199999999999998</v>
      </c>
      <c r="AE14" s="26">
        <v>3</v>
      </c>
      <c r="AF14" s="26">
        <v>1</v>
      </c>
      <c r="AG14" s="26">
        <v>0.22</v>
      </c>
      <c r="AH14" s="26">
        <v>7.0000000000000007E-2</v>
      </c>
      <c r="AI14" s="14">
        <v>0.28999999999999998</v>
      </c>
      <c r="AJ14" s="14">
        <v>0.31</v>
      </c>
    </row>
    <row r="15" spans="1:36">
      <c r="A15" s="1"/>
      <c r="B15" s="6">
        <v>9</v>
      </c>
      <c r="C15" s="1" t="s">
        <v>56</v>
      </c>
      <c r="D15" s="8" t="s">
        <v>57</v>
      </c>
      <c r="E15" s="3">
        <v>601543</v>
      </c>
      <c r="F15" s="3">
        <v>976932</v>
      </c>
      <c r="G15" s="7" t="s">
        <v>58</v>
      </c>
      <c r="H15" s="2"/>
      <c r="I15" s="18">
        <v>25.1</v>
      </c>
      <c r="J15" s="26">
        <v>7.01</v>
      </c>
      <c r="K15" s="26">
        <v>443.7</v>
      </c>
      <c r="L15" s="26">
        <v>222.3</v>
      </c>
      <c r="M15" s="26">
        <v>10.3</v>
      </c>
      <c r="N15" s="26">
        <v>185</v>
      </c>
      <c r="O15" s="26">
        <v>225</v>
      </c>
      <c r="P15" s="26">
        <v>110</v>
      </c>
      <c r="Q15" s="26">
        <v>100</v>
      </c>
      <c r="R15" s="26">
        <v>65</v>
      </c>
      <c r="S15" s="26">
        <v>26</v>
      </c>
      <c r="T15" s="15">
        <v>131</v>
      </c>
      <c r="U15" s="15">
        <v>31.58</v>
      </c>
      <c r="V15" s="29">
        <v>3</v>
      </c>
      <c r="W15" s="29">
        <v>1.56</v>
      </c>
      <c r="X15" s="14">
        <v>4.01</v>
      </c>
      <c r="Y15" s="26">
        <v>18.010000000000002</v>
      </c>
      <c r="Z15" s="26">
        <v>6.0000000000000001E-3</v>
      </c>
      <c r="AA15" s="26">
        <v>1.7999999999999999E-2</v>
      </c>
      <c r="AB15" s="15">
        <v>130</v>
      </c>
      <c r="AC15" s="15">
        <v>210</v>
      </c>
      <c r="AD15" s="15">
        <v>2.36</v>
      </c>
      <c r="AE15" s="26">
        <v>4</v>
      </c>
      <c r="AF15" s="26">
        <v>1</v>
      </c>
      <c r="AG15" s="26">
        <v>0.42</v>
      </c>
      <c r="AH15" s="26">
        <v>0.14000000000000001</v>
      </c>
      <c r="AI15" s="14">
        <v>0.97</v>
      </c>
      <c r="AJ15" s="14">
        <v>1.03</v>
      </c>
    </row>
    <row r="16" spans="1:36">
      <c r="A16" s="1"/>
      <c r="B16" s="6">
        <v>10</v>
      </c>
      <c r="C16" s="1" t="s">
        <v>59</v>
      </c>
      <c r="D16" s="8" t="s">
        <v>60</v>
      </c>
      <c r="E16" s="3">
        <v>601099</v>
      </c>
      <c r="F16" s="3">
        <v>977599</v>
      </c>
      <c r="G16" s="7" t="s">
        <v>58</v>
      </c>
      <c r="H16" s="3"/>
      <c r="I16" s="14">
        <v>22.3</v>
      </c>
      <c r="J16" s="30">
        <v>7.94</v>
      </c>
      <c r="K16" s="26">
        <v>2.1</v>
      </c>
      <c r="L16" s="26">
        <v>1.0529999999999999</v>
      </c>
      <c r="M16" s="26">
        <v>3.01</v>
      </c>
      <c r="N16" s="26">
        <v>1050</v>
      </c>
      <c r="O16" s="26">
        <v>1300</v>
      </c>
      <c r="P16" s="26">
        <v>650</v>
      </c>
      <c r="Q16" s="26">
        <v>130</v>
      </c>
      <c r="R16" s="26">
        <v>109</v>
      </c>
      <c r="S16" s="26">
        <v>44</v>
      </c>
      <c r="T16" s="15">
        <v>139</v>
      </c>
      <c r="U16" s="15">
        <v>33.79</v>
      </c>
      <c r="V16" s="29">
        <v>6.65</v>
      </c>
      <c r="W16" s="29">
        <v>2.74</v>
      </c>
      <c r="X16" s="14">
        <v>6.31</v>
      </c>
      <c r="Y16" s="14">
        <v>28.34</v>
      </c>
      <c r="Z16" s="25" t="s">
        <v>49</v>
      </c>
      <c r="AA16" s="25" t="s">
        <v>49</v>
      </c>
      <c r="AB16" s="15">
        <v>120</v>
      </c>
      <c r="AC16" s="15">
        <v>195</v>
      </c>
      <c r="AD16" s="15">
        <v>2.94</v>
      </c>
      <c r="AE16" s="26">
        <v>200</v>
      </c>
      <c r="AF16" s="26">
        <v>65</v>
      </c>
      <c r="AG16" s="26">
        <v>5</v>
      </c>
      <c r="AH16" s="26">
        <v>1.6</v>
      </c>
      <c r="AI16" s="14">
        <v>11.02</v>
      </c>
      <c r="AJ16" s="14">
        <v>11.74</v>
      </c>
    </row>
    <row r="17" spans="1:36">
      <c r="A17" s="1"/>
      <c r="B17" s="6">
        <v>11</v>
      </c>
      <c r="C17" s="1" t="s">
        <v>61</v>
      </c>
      <c r="D17" s="19" t="s">
        <v>62</v>
      </c>
      <c r="E17" s="3">
        <v>600908</v>
      </c>
      <c r="F17" s="3">
        <v>982402</v>
      </c>
      <c r="G17" s="7" t="s">
        <v>58</v>
      </c>
      <c r="H17" s="3"/>
      <c r="I17" s="14">
        <v>24.1</v>
      </c>
      <c r="J17" s="26">
        <v>9.48</v>
      </c>
      <c r="K17" s="26">
        <v>2770</v>
      </c>
      <c r="L17" s="26">
        <v>1387</v>
      </c>
      <c r="M17" s="26">
        <v>7.44</v>
      </c>
      <c r="N17" s="26">
        <v>1350</v>
      </c>
      <c r="O17" s="26">
        <v>1650</v>
      </c>
      <c r="P17" s="26">
        <v>800</v>
      </c>
      <c r="Q17" s="26">
        <v>25</v>
      </c>
      <c r="R17" s="26">
        <v>8</v>
      </c>
      <c r="S17" s="26">
        <v>3</v>
      </c>
      <c r="T17" s="15">
        <v>218</v>
      </c>
      <c r="U17" s="15">
        <v>53.1</v>
      </c>
      <c r="V17" s="29">
        <v>8.26</v>
      </c>
      <c r="W17" s="29">
        <v>3.28</v>
      </c>
      <c r="X17" s="14">
        <v>2.0499999999999998</v>
      </c>
      <c r="Y17" s="14">
        <v>9.2100000000000009</v>
      </c>
      <c r="Z17" s="26">
        <v>1.4E-2</v>
      </c>
      <c r="AA17" s="26">
        <v>3.3000000000000002E-2</v>
      </c>
      <c r="AB17" s="15">
        <v>200</v>
      </c>
      <c r="AC17" s="15">
        <v>325</v>
      </c>
      <c r="AD17" s="15">
        <v>2.96</v>
      </c>
      <c r="AE17" s="26">
        <v>175</v>
      </c>
      <c r="AF17" s="26">
        <v>55</v>
      </c>
      <c r="AG17" s="26">
        <v>0.92</v>
      </c>
      <c r="AH17" s="26">
        <v>0.3</v>
      </c>
      <c r="AI17" s="14">
        <v>0.19</v>
      </c>
      <c r="AJ17" s="14">
        <v>0.2</v>
      </c>
    </row>
    <row r="18" spans="1:36">
      <c r="A18" s="1"/>
      <c r="B18" s="6">
        <v>12</v>
      </c>
      <c r="C18" s="1" t="s">
        <v>63</v>
      </c>
      <c r="D18" s="19" t="s">
        <v>64</v>
      </c>
      <c r="E18" s="3">
        <v>600365</v>
      </c>
      <c r="F18" s="3">
        <v>978746</v>
      </c>
      <c r="G18" s="7" t="s">
        <v>58</v>
      </c>
      <c r="H18" s="3"/>
      <c r="I18" s="14">
        <v>23.9</v>
      </c>
      <c r="J18" s="26">
        <v>9.48</v>
      </c>
      <c r="K18" s="26">
        <v>2810</v>
      </c>
      <c r="L18" s="26">
        <v>1407</v>
      </c>
      <c r="M18" s="26">
        <v>7.47</v>
      </c>
      <c r="N18" s="26">
        <v>1380</v>
      </c>
      <c r="O18" s="26">
        <v>1690</v>
      </c>
      <c r="P18" s="26">
        <v>835</v>
      </c>
      <c r="Q18" s="26">
        <v>18</v>
      </c>
      <c r="R18" s="26">
        <v>10</v>
      </c>
      <c r="S18" s="26">
        <v>4</v>
      </c>
      <c r="T18" s="15">
        <v>198</v>
      </c>
      <c r="U18" s="15">
        <v>48.14</v>
      </c>
      <c r="V18" s="29">
        <v>8.43</v>
      </c>
      <c r="W18" s="29">
        <v>3.28</v>
      </c>
      <c r="X18" s="14">
        <v>1.94</v>
      </c>
      <c r="Y18" s="14">
        <v>8.7100000000000009</v>
      </c>
      <c r="Z18" s="26">
        <v>1.2999999999999999E-2</v>
      </c>
      <c r="AA18" s="26">
        <v>0.02</v>
      </c>
      <c r="AB18" s="15">
        <v>210</v>
      </c>
      <c r="AC18" s="15">
        <v>345</v>
      </c>
      <c r="AD18" s="15">
        <v>19.399999999999999</v>
      </c>
      <c r="AE18" s="26">
        <v>180</v>
      </c>
      <c r="AF18" s="26">
        <v>59</v>
      </c>
      <c r="AG18" s="26">
        <v>0.94</v>
      </c>
      <c r="AH18" s="26">
        <v>0.31</v>
      </c>
      <c r="AI18" s="14">
        <v>0.18</v>
      </c>
      <c r="AJ18" s="14">
        <v>0.19</v>
      </c>
    </row>
    <row r="19" spans="1:36">
      <c r="A19" s="1"/>
      <c r="B19" s="6">
        <v>13</v>
      </c>
      <c r="C19" s="1" t="s">
        <v>65</v>
      </c>
      <c r="D19" s="8" t="s">
        <v>66</v>
      </c>
      <c r="E19" s="3">
        <v>599652</v>
      </c>
      <c r="F19" s="3">
        <v>984278</v>
      </c>
      <c r="G19" s="7" t="s">
        <v>58</v>
      </c>
      <c r="H19" s="3"/>
      <c r="I19" s="14">
        <v>23.8</v>
      </c>
      <c r="J19" s="26">
        <v>9.5500000000000007</v>
      </c>
      <c r="K19" s="26">
        <v>2830</v>
      </c>
      <c r="L19" s="26">
        <v>1417</v>
      </c>
      <c r="M19" s="26">
        <v>8.25</v>
      </c>
      <c r="N19" s="26">
        <v>1200</v>
      </c>
      <c r="O19" s="26">
        <v>1500</v>
      </c>
      <c r="P19" s="26">
        <v>750</v>
      </c>
      <c r="Q19" s="26">
        <v>20</v>
      </c>
      <c r="R19" s="26">
        <v>5</v>
      </c>
      <c r="S19" s="26">
        <v>2</v>
      </c>
      <c r="T19" s="15">
        <v>172</v>
      </c>
      <c r="U19" s="15">
        <v>41.8</v>
      </c>
      <c r="V19" s="29">
        <v>8.33</v>
      </c>
      <c r="W19" s="29">
        <v>3.36</v>
      </c>
      <c r="X19" s="26">
        <v>2.34</v>
      </c>
      <c r="Y19" s="26">
        <v>10.51</v>
      </c>
      <c r="Z19" s="26">
        <v>1.4999999999999999E-2</v>
      </c>
      <c r="AA19" s="26">
        <v>0.03</v>
      </c>
      <c r="AB19" s="15">
        <v>205</v>
      </c>
      <c r="AC19" s="15">
        <v>340</v>
      </c>
      <c r="AD19" s="15">
        <v>19.7</v>
      </c>
      <c r="AE19" s="26">
        <v>180</v>
      </c>
      <c r="AF19" s="26">
        <v>60</v>
      </c>
      <c r="AG19" s="26">
        <v>0.66</v>
      </c>
      <c r="AH19" s="26">
        <v>0.22</v>
      </c>
      <c r="AI19" s="14">
        <v>0.34</v>
      </c>
      <c r="AJ19" s="14">
        <v>0.36</v>
      </c>
    </row>
    <row r="20" spans="1:36">
      <c r="A20" s="1"/>
      <c r="B20" s="6">
        <v>14</v>
      </c>
      <c r="C20" s="1" t="s">
        <v>67</v>
      </c>
      <c r="D20" s="8" t="s">
        <v>68</v>
      </c>
      <c r="E20" s="2">
        <v>609824</v>
      </c>
      <c r="F20" s="2">
        <v>979426</v>
      </c>
      <c r="G20" s="7" t="s">
        <v>58</v>
      </c>
      <c r="H20" s="2"/>
      <c r="I20" s="18">
        <v>22.6</v>
      </c>
      <c r="J20" s="26">
        <v>8.34</v>
      </c>
      <c r="K20" s="26">
        <v>1128</v>
      </c>
      <c r="L20" s="26">
        <v>563.79999999999995</v>
      </c>
      <c r="M20" s="26">
        <v>5.21</v>
      </c>
      <c r="N20" s="26">
        <v>400</v>
      </c>
      <c r="O20" s="26">
        <v>480</v>
      </c>
      <c r="P20" s="26">
        <v>240</v>
      </c>
      <c r="Q20" s="26">
        <v>90</v>
      </c>
      <c r="R20" s="26">
        <v>23</v>
      </c>
      <c r="S20" s="26">
        <v>9</v>
      </c>
      <c r="T20" s="15">
        <v>156</v>
      </c>
      <c r="U20" s="15">
        <v>37.9</v>
      </c>
      <c r="V20" s="29">
        <v>5.52</v>
      </c>
      <c r="W20" s="29">
        <v>2.1</v>
      </c>
      <c r="X20" s="14">
        <v>2.12</v>
      </c>
      <c r="Y20" s="26">
        <v>9.52</v>
      </c>
      <c r="Z20" s="26">
        <v>0.115</v>
      </c>
      <c r="AA20" s="26">
        <v>0.38100000000000001</v>
      </c>
      <c r="AB20" s="15">
        <v>220</v>
      </c>
      <c r="AC20" s="15">
        <v>360</v>
      </c>
      <c r="AD20" s="15">
        <v>18.5</v>
      </c>
      <c r="AE20" s="26">
        <v>70</v>
      </c>
      <c r="AF20" s="26">
        <v>23</v>
      </c>
      <c r="AG20" s="26">
        <v>0.31</v>
      </c>
      <c r="AH20" s="26">
        <v>0.11</v>
      </c>
      <c r="AI20" s="26">
        <v>0.56999999999999995</v>
      </c>
      <c r="AJ20" s="26">
        <v>0.61</v>
      </c>
    </row>
    <row r="21" spans="1:36">
      <c r="A21" s="1"/>
      <c r="B21" s="6">
        <v>15</v>
      </c>
      <c r="C21" s="1" t="s">
        <v>69</v>
      </c>
      <c r="D21" s="8" t="s">
        <v>70</v>
      </c>
      <c r="E21" s="3">
        <v>629912</v>
      </c>
      <c r="F21" s="3">
        <v>995525</v>
      </c>
      <c r="G21" s="7" t="s">
        <v>71</v>
      </c>
      <c r="H21" s="3"/>
      <c r="I21" s="14">
        <v>22.2</v>
      </c>
      <c r="J21" s="26">
        <v>8.23</v>
      </c>
      <c r="K21" s="26">
        <v>1068</v>
      </c>
      <c r="L21" s="26">
        <v>534.5</v>
      </c>
      <c r="M21" s="26">
        <v>10.199999999999999</v>
      </c>
      <c r="N21" s="26">
        <v>310</v>
      </c>
      <c r="O21" s="26">
        <v>380</v>
      </c>
      <c r="P21" s="26">
        <v>180</v>
      </c>
      <c r="Q21" s="26">
        <v>95</v>
      </c>
      <c r="R21" s="26">
        <v>26</v>
      </c>
      <c r="S21" s="26">
        <v>10</v>
      </c>
      <c r="T21" s="15">
        <v>152</v>
      </c>
      <c r="U21" s="15">
        <v>36.950000000000003</v>
      </c>
      <c r="V21" s="29">
        <v>5.57</v>
      </c>
      <c r="W21" s="29">
        <v>2.0499999999999998</v>
      </c>
      <c r="X21" s="26">
        <v>1.96</v>
      </c>
      <c r="Y21" s="26">
        <v>8.8000000000000007</v>
      </c>
      <c r="Z21" s="26">
        <v>4.4999999999999998E-2</v>
      </c>
      <c r="AA21" s="26">
        <v>0.14799999999999999</v>
      </c>
      <c r="AB21" s="15">
        <v>230</v>
      </c>
      <c r="AC21" s="15">
        <v>375</v>
      </c>
      <c r="AD21" s="15">
        <v>17.2</v>
      </c>
      <c r="AE21" s="26">
        <v>64</v>
      </c>
      <c r="AF21" s="26">
        <v>21</v>
      </c>
      <c r="AG21" s="26">
        <v>0.49</v>
      </c>
      <c r="AH21" s="26">
        <v>0.16</v>
      </c>
      <c r="AI21" s="14">
        <v>0.53</v>
      </c>
      <c r="AJ21" s="26">
        <v>0.56000000000000005</v>
      </c>
    </row>
    <row r="22" spans="1:36">
      <c r="A22" s="1"/>
      <c r="B22" s="6">
        <v>16</v>
      </c>
      <c r="C22" s="1" t="s">
        <v>72</v>
      </c>
      <c r="D22" s="1" t="s">
        <v>73</v>
      </c>
      <c r="E22" s="3">
        <v>633099</v>
      </c>
      <c r="F22" s="3">
        <v>998649</v>
      </c>
      <c r="G22" s="7" t="s">
        <v>71</v>
      </c>
      <c r="H22" s="3"/>
      <c r="I22" s="14">
        <v>38.799999999999997</v>
      </c>
      <c r="J22" s="26">
        <v>7.39</v>
      </c>
      <c r="K22" s="26">
        <v>553.79999999999995</v>
      </c>
      <c r="L22" s="26">
        <v>276.8</v>
      </c>
      <c r="M22" s="26">
        <v>1.78</v>
      </c>
      <c r="N22" s="26">
        <v>225</v>
      </c>
      <c r="O22" s="26">
        <v>275</v>
      </c>
      <c r="P22" s="26">
        <v>135</v>
      </c>
      <c r="Q22" s="26">
        <v>150</v>
      </c>
      <c r="R22" s="26">
        <v>62</v>
      </c>
      <c r="S22" s="26">
        <v>24</v>
      </c>
      <c r="T22" s="14">
        <v>154</v>
      </c>
      <c r="U22" s="14">
        <v>37.35</v>
      </c>
      <c r="V22" s="26">
        <v>3.04</v>
      </c>
      <c r="W22" s="26">
        <v>1.23</v>
      </c>
      <c r="X22" s="14">
        <v>1.57</v>
      </c>
      <c r="Y22" s="4">
        <v>7.05</v>
      </c>
      <c r="Z22" s="26">
        <v>2E-3</v>
      </c>
      <c r="AA22" s="26">
        <v>7.0000000000000001E-3</v>
      </c>
      <c r="AB22" s="14">
        <v>155</v>
      </c>
      <c r="AC22" s="14">
        <v>255</v>
      </c>
      <c r="AD22" s="14">
        <v>12.4</v>
      </c>
      <c r="AE22" s="26">
        <v>7</v>
      </c>
      <c r="AF22" s="26">
        <v>2</v>
      </c>
      <c r="AG22" s="26">
        <v>0.61</v>
      </c>
      <c r="AH22" s="26">
        <v>0.21</v>
      </c>
      <c r="AI22" s="4">
        <v>12</v>
      </c>
      <c r="AJ22" s="4">
        <v>12.8</v>
      </c>
    </row>
    <row r="23" spans="1:36">
      <c r="A23" s="1"/>
      <c r="B23" s="6">
        <v>17</v>
      </c>
      <c r="C23" s="1" t="s">
        <v>74</v>
      </c>
      <c r="D23" s="1" t="s">
        <v>75</v>
      </c>
      <c r="E23" s="3">
        <v>635001</v>
      </c>
      <c r="F23" s="3">
        <v>997927</v>
      </c>
      <c r="G23" s="7" t="s">
        <v>71</v>
      </c>
      <c r="H23" s="3"/>
      <c r="I23" s="14">
        <v>36.5</v>
      </c>
      <c r="J23" s="26">
        <v>7.68</v>
      </c>
      <c r="K23" s="26">
        <v>628.5</v>
      </c>
      <c r="L23" s="26">
        <v>314.3</v>
      </c>
      <c r="M23" s="26">
        <v>1.31</v>
      </c>
      <c r="N23" s="26">
        <v>250</v>
      </c>
      <c r="O23" s="26">
        <v>305</v>
      </c>
      <c r="P23" s="26">
        <v>150</v>
      </c>
      <c r="Q23" s="26">
        <v>57</v>
      </c>
      <c r="R23" s="26">
        <v>38</v>
      </c>
      <c r="S23" s="26">
        <v>15</v>
      </c>
      <c r="T23" s="14">
        <v>159</v>
      </c>
      <c r="U23" s="14">
        <v>38.56</v>
      </c>
      <c r="V23" s="26">
        <v>3.91</v>
      </c>
      <c r="W23" s="26">
        <v>1.2</v>
      </c>
      <c r="X23" s="14">
        <v>1.73</v>
      </c>
      <c r="Y23" s="4">
        <v>7.77</v>
      </c>
      <c r="Z23" s="26">
        <v>5.0000000000000001E-3</v>
      </c>
      <c r="AA23" s="26">
        <v>1.6E-2</v>
      </c>
      <c r="AB23" s="14">
        <v>140</v>
      </c>
      <c r="AC23" s="14">
        <v>230</v>
      </c>
      <c r="AD23" s="14">
        <v>5.2</v>
      </c>
      <c r="AE23" s="26">
        <v>31</v>
      </c>
      <c r="AF23" s="26">
        <v>10</v>
      </c>
      <c r="AG23" s="26">
        <v>0.28999999999999998</v>
      </c>
      <c r="AH23" s="26">
        <v>0.1</v>
      </c>
      <c r="AI23" s="4">
        <v>11</v>
      </c>
      <c r="AJ23" s="4">
        <v>11.8</v>
      </c>
    </row>
    <row r="24" spans="1:36">
      <c r="A24" s="1"/>
      <c r="B24" s="10">
        <v>18</v>
      </c>
      <c r="C24" s="1" t="s">
        <v>76</v>
      </c>
      <c r="D24" s="8" t="s">
        <v>77</v>
      </c>
      <c r="E24" s="3">
        <v>629714</v>
      </c>
      <c r="F24" s="3">
        <v>992849</v>
      </c>
      <c r="G24" s="7" t="s">
        <v>71</v>
      </c>
      <c r="H24" s="3"/>
      <c r="I24" s="14">
        <v>24.2</v>
      </c>
      <c r="J24" s="26">
        <v>8.0500000000000007</v>
      </c>
      <c r="K24" s="26">
        <v>1008</v>
      </c>
      <c r="L24" s="26">
        <v>503.9</v>
      </c>
      <c r="M24" s="26">
        <v>6.75</v>
      </c>
      <c r="N24" s="26">
        <v>350</v>
      </c>
      <c r="O24" s="26">
        <v>420</v>
      </c>
      <c r="P24" s="26">
        <v>210</v>
      </c>
      <c r="Q24" s="26">
        <v>240</v>
      </c>
      <c r="R24" s="26">
        <v>192</v>
      </c>
      <c r="S24" s="26">
        <v>77</v>
      </c>
      <c r="T24" s="15">
        <v>146</v>
      </c>
      <c r="U24" s="15">
        <v>35.409999999999997</v>
      </c>
      <c r="V24" s="29">
        <v>5.43</v>
      </c>
      <c r="W24" s="29">
        <v>1.82</v>
      </c>
      <c r="X24" s="14">
        <v>2.2599999999999998</v>
      </c>
      <c r="Y24" s="26">
        <v>10.15</v>
      </c>
      <c r="Z24" s="26">
        <v>1.4E-2</v>
      </c>
      <c r="AA24" s="26">
        <v>4.5999999999999999E-2</v>
      </c>
      <c r="AB24" s="15">
        <v>145</v>
      </c>
      <c r="AC24" s="15">
        <v>240</v>
      </c>
      <c r="AD24" s="15">
        <v>4.7</v>
      </c>
      <c r="AE24" s="26">
        <v>64</v>
      </c>
      <c r="AF24" s="26">
        <v>21</v>
      </c>
      <c r="AG24" s="26">
        <v>1.61</v>
      </c>
      <c r="AH24" s="26">
        <v>0.55000000000000004</v>
      </c>
      <c r="AI24" s="26">
        <v>0.49</v>
      </c>
      <c r="AJ24" s="26">
        <v>0.52</v>
      </c>
    </row>
    <row r="25" spans="1:36">
      <c r="A25" s="1"/>
      <c r="B25" s="6">
        <v>19</v>
      </c>
      <c r="C25" s="1" t="s">
        <v>78</v>
      </c>
      <c r="D25" s="8" t="s">
        <v>79</v>
      </c>
      <c r="E25" s="3">
        <v>666527</v>
      </c>
      <c r="F25" s="3">
        <v>1103137</v>
      </c>
      <c r="G25" s="7" t="s">
        <v>71</v>
      </c>
      <c r="H25" s="3"/>
      <c r="I25" s="14">
        <v>26.8</v>
      </c>
      <c r="J25" s="26">
        <v>8.2200000000000006</v>
      </c>
      <c r="K25" s="26">
        <v>1075</v>
      </c>
      <c r="L25" s="26">
        <v>537.79999999999995</v>
      </c>
      <c r="M25" s="26">
        <v>3.24</v>
      </c>
      <c r="N25" s="26">
        <v>370</v>
      </c>
      <c r="O25" s="26">
        <v>450</v>
      </c>
      <c r="P25" s="26">
        <v>220</v>
      </c>
      <c r="Q25" s="26">
        <v>54</v>
      </c>
      <c r="R25" s="26">
        <v>38</v>
      </c>
      <c r="S25" s="26">
        <v>15</v>
      </c>
      <c r="T25" s="15">
        <v>157</v>
      </c>
      <c r="U25" s="15">
        <v>38.07</v>
      </c>
      <c r="V25" s="29">
        <v>5.26</v>
      </c>
      <c r="W25" s="29">
        <v>2.13</v>
      </c>
      <c r="X25" s="14">
        <v>2.0699999999999998</v>
      </c>
      <c r="Y25" s="26">
        <v>9.2899999999999991</v>
      </c>
      <c r="Z25" s="26">
        <v>1.0999999999999999E-2</v>
      </c>
      <c r="AA25" s="26">
        <v>3.5999999999999997E-2</v>
      </c>
      <c r="AB25" s="15">
        <v>155</v>
      </c>
      <c r="AC25" s="15">
        <v>240</v>
      </c>
      <c r="AD25" s="15">
        <v>4.0999999999999996</v>
      </c>
      <c r="AE25" s="26">
        <v>69</v>
      </c>
      <c r="AF25" s="26">
        <v>23</v>
      </c>
      <c r="AG25" s="26">
        <v>0.36</v>
      </c>
      <c r="AH25" s="26">
        <v>0.12</v>
      </c>
      <c r="AI25" s="26">
        <v>0.62</v>
      </c>
      <c r="AJ25" s="26">
        <v>0.66</v>
      </c>
    </row>
    <row r="26" spans="1:36" ht="18">
      <c r="A26" s="1"/>
      <c r="B26" s="9"/>
      <c r="C26" s="1"/>
      <c r="D26" s="1"/>
      <c r="E26" s="1"/>
      <c r="F26" s="1"/>
      <c r="G26" s="3" t="s">
        <v>80</v>
      </c>
      <c r="H26" s="1" t="s">
        <v>81</v>
      </c>
      <c r="I26" s="1" t="s">
        <v>82</v>
      </c>
      <c r="J26" s="10" t="s">
        <v>83</v>
      </c>
      <c r="K26" s="1" t="s">
        <v>84</v>
      </c>
      <c r="L26" s="1" t="s">
        <v>85</v>
      </c>
      <c r="M26" s="1" t="s">
        <v>86</v>
      </c>
      <c r="N26" s="1" t="s">
        <v>85</v>
      </c>
      <c r="O26" s="1" t="s">
        <v>85</v>
      </c>
      <c r="P26" s="1" t="s">
        <v>85</v>
      </c>
      <c r="Q26" s="1" t="s">
        <v>85</v>
      </c>
      <c r="R26" s="1" t="s">
        <v>85</v>
      </c>
      <c r="S26" s="1" t="s">
        <v>85</v>
      </c>
      <c r="T26" s="1" t="s">
        <v>85</v>
      </c>
      <c r="U26" s="1" t="s">
        <v>85</v>
      </c>
      <c r="V26" s="8" t="s">
        <v>87</v>
      </c>
      <c r="W26" s="8" t="s">
        <v>87</v>
      </c>
      <c r="X26" s="1" t="s">
        <v>85</v>
      </c>
      <c r="Y26" s="1" t="s">
        <v>85</v>
      </c>
      <c r="Z26" s="1" t="s">
        <v>85</v>
      </c>
      <c r="AA26" s="8" t="s">
        <v>85</v>
      </c>
      <c r="AB26" s="8" t="s">
        <v>85</v>
      </c>
      <c r="AC26" s="8" t="s">
        <v>85</v>
      </c>
      <c r="AD26" s="8" t="s">
        <v>85</v>
      </c>
      <c r="AE26" s="1" t="s">
        <v>85</v>
      </c>
      <c r="AF26" s="1" t="s">
        <v>85</v>
      </c>
      <c r="AG26" s="1" t="s">
        <v>85</v>
      </c>
      <c r="AH26" s="1" t="s">
        <v>85</v>
      </c>
      <c r="AI26" s="1" t="s">
        <v>85</v>
      </c>
      <c r="AJ26" s="1" t="s">
        <v>85</v>
      </c>
    </row>
    <row r="27" spans="1:36">
      <c r="A27" s="13"/>
      <c r="C27" s="13"/>
      <c r="D27" s="13"/>
      <c r="E27" s="13"/>
      <c r="F27" s="13"/>
      <c r="G27" s="22"/>
      <c r="H27" s="13"/>
      <c r="I27" s="13"/>
      <c r="J27" s="2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24"/>
      <c r="W27" s="24"/>
      <c r="X27" s="13"/>
      <c r="Y27" s="13"/>
      <c r="Z27" s="13"/>
      <c r="AA27" s="24"/>
      <c r="AB27" s="24"/>
      <c r="AC27" s="24"/>
      <c r="AD27" s="24"/>
      <c r="AE27" s="13"/>
      <c r="AF27" s="13"/>
      <c r="AG27" s="13"/>
      <c r="AH27" s="13"/>
      <c r="AI27" s="13"/>
      <c r="AJ27" s="13"/>
    </row>
    <row r="28" spans="1:36">
      <c r="A28" s="13"/>
      <c r="C28" s="13"/>
      <c r="D28" s="13"/>
      <c r="E28" s="13"/>
      <c r="F28" s="13"/>
      <c r="G28" s="22"/>
      <c r="H28" s="13"/>
      <c r="I28" s="13"/>
      <c r="J28" s="2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24"/>
      <c r="W28" s="24"/>
      <c r="X28" s="13"/>
      <c r="Y28" s="13"/>
      <c r="Z28" s="13"/>
      <c r="AA28" s="24"/>
      <c r="AB28" s="24"/>
      <c r="AC28" s="24"/>
      <c r="AD28" s="24"/>
      <c r="AE28" s="13"/>
      <c r="AF28" s="13"/>
      <c r="AG28" s="13"/>
      <c r="AH28" s="13"/>
      <c r="AI28" s="13"/>
      <c r="AJ28" s="13"/>
    </row>
    <row r="29" spans="1:36" ht="15.75" thickBot="1">
      <c r="A29" s="13"/>
      <c r="C29" s="13"/>
      <c r="D29" s="13"/>
      <c r="E29" s="13"/>
      <c r="F29" s="13"/>
      <c r="G29" s="22"/>
      <c r="H29" s="13"/>
      <c r="I29" s="13"/>
      <c r="J29" s="2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24"/>
      <c r="W29" s="24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</row>
    <row r="30" spans="1:36" ht="15" customHeight="1">
      <c r="B30" s="1" t="s">
        <v>0</v>
      </c>
      <c r="C30" s="1"/>
      <c r="D30" s="39"/>
      <c r="E30" s="115" t="s">
        <v>1</v>
      </c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7"/>
    </row>
    <row r="31" spans="1:36" ht="15" customHeight="1">
      <c r="B31" s="1" t="s">
        <v>2</v>
      </c>
      <c r="C31" s="1"/>
      <c r="D31" s="39"/>
      <c r="E31" s="118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19"/>
      <c r="AI31" s="119"/>
      <c r="AJ31" s="120"/>
    </row>
    <row r="32" spans="1:36" ht="15.75" customHeight="1" thickBot="1">
      <c r="B32" s="129" t="s">
        <v>88</v>
      </c>
      <c r="C32" s="129"/>
      <c r="D32" s="129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3"/>
    </row>
    <row r="33" spans="2:36" ht="17.25">
      <c r="B33" s="1" t="s">
        <v>5</v>
      </c>
      <c r="C33" s="14" t="s">
        <v>89</v>
      </c>
      <c r="D33" s="1" t="s">
        <v>4</v>
      </c>
      <c r="E33" s="34" t="s">
        <v>7</v>
      </c>
      <c r="F33" s="34" t="s">
        <v>8</v>
      </c>
      <c r="G33" s="34" t="s">
        <v>9</v>
      </c>
      <c r="H33" s="35" t="s">
        <v>10</v>
      </c>
      <c r="I33" s="35" t="s">
        <v>90</v>
      </c>
      <c r="J33" s="35" t="s">
        <v>12</v>
      </c>
      <c r="K33" s="35" t="s">
        <v>13</v>
      </c>
      <c r="L33" s="35" t="s">
        <v>14</v>
      </c>
      <c r="M33" s="35" t="s">
        <v>91</v>
      </c>
      <c r="N33" s="35" t="s">
        <v>92</v>
      </c>
      <c r="O33" s="35" t="s">
        <v>17</v>
      </c>
      <c r="P33" s="35" t="s">
        <v>18</v>
      </c>
      <c r="Q33" s="35" t="s">
        <v>19</v>
      </c>
      <c r="R33" s="35" t="s">
        <v>20</v>
      </c>
      <c r="S33" s="35" t="s">
        <v>93</v>
      </c>
      <c r="T33" s="35" t="s">
        <v>94</v>
      </c>
      <c r="U33" s="35" t="s">
        <v>23</v>
      </c>
      <c r="V33" s="36" t="s">
        <v>24</v>
      </c>
      <c r="W33" s="36" t="s">
        <v>25</v>
      </c>
      <c r="X33" s="87" t="s">
        <v>26</v>
      </c>
      <c r="Y33" s="87" t="s">
        <v>27</v>
      </c>
      <c r="Z33" s="87" t="s">
        <v>95</v>
      </c>
      <c r="AA33" s="87" t="s">
        <v>96</v>
      </c>
      <c r="AB33" s="37" t="s">
        <v>30</v>
      </c>
      <c r="AC33" s="37" t="s">
        <v>97</v>
      </c>
      <c r="AD33" s="35" t="s">
        <v>32</v>
      </c>
      <c r="AE33" s="35" t="s">
        <v>33</v>
      </c>
      <c r="AF33" s="35" t="s">
        <v>34</v>
      </c>
      <c r="AG33" s="35" t="s">
        <v>35</v>
      </c>
      <c r="AH33" s="35" t="s">
        <v>98</v>
      </c>
      <c r="AI33" s="35" t="s">
        <v>37</v>
      </c>
      <c r="AJ33" s="35" t="s">
        <v>38</v>
      </c>
    </row>
    <row r="34" spans="2:36" ht="15.75">
      <c r="B34" s="1">
        <v>1</v>
      </c>
      <c r="C34" s="8" t="s">
        <v>39</v>
      </c>
      <c r="D34" s="8" t="s">
        <v>40</v>
      </c>
      <c r="E34" s="15">
        <v>502349</v>
      </c>
      <c r="F34" s="15">
        <v>929382</v>
      </c>
      <c r="G34" s="21">
        <v>44536</v>
      </c>
      <c r="H34" s="41"/>
      <c r="I34" s="14">
        <v>23.8</v>
      </c>
      <c r="J34" s="14">
        <v>8.41</v>
      </c>
      <c r="K34" s="14">
        <v>578</v>
      </c>
      <c r="L34" s="14">
        <v>289</v>
      </c>
      <c r="M34" s="14">
        <v>149</v>
      </c>
      <c r="N34" s="14">
        <v>260</v>
      </c>
      <c r="O34" s="14">
        <v>320</v>
      </c>
      <c r="P34" s="14">
        <v>155</v>
      </c>
      <c r="Q34" s="14">
        <v>180</v>
      </c>
      <c r="R34" s="14">
        <v>108</v>
      </c>
      <c r="S34" s="14">
        <f>(R34/2.428)</f>
        <v>44.481054365733115</v>
      </c>
      <c r="T34" s="14">
        <v>161</v>
      </c>
      <c r="U34" s="14">
        <v>39</v>
      </c>
      <c r="V34" s="14">
        <v>12.17</v>
      </c>
      <c r="W34" s="14">
        <v>2.35</v>
      </c>
      <c r="X34" s="14">
        <v>1.29</v>
      </c>
      <c r="Y34" s="14">
        <v>5.71</v>
      </c>
      <c r="Z34" s="14">
        <v>7.0000000000000001E-3</v>
      </c>
      <c r="AA34" s="14">
        <v>2.3E-2</v>
      </c>
      <c r="AB34" s="14">
        <v>135</v>
      </c>
      <c r="AC34" s="14">
        <v>225</v>
      </c>
      <c r="AD34" s="14">
        <v>1.2</v>
      </c>
      <c r="AE34" s="14">
        <v>24</v>
      </c>
      <c r="AF34" s="14">
        <v>8</v>
      </c>
      <c r="AG34" s="14">
        <v>1.7</v>
      </c>
      <c r="AH34" s="14">
        <v>0.55000000000000004</v>
      </c>
      <c r="AI34" s="14">
        <v>7.0000000000000007E-2</v>
      </c>
      <c r="AJ34" s="14">
        <v>0.08</v>
      </c>
    </row>
    <row r="35" spans="2:36" ht="15.75">
      <c r="B35" s="1">
        <v>2</v>
      </c>
      <c r="C35" s="8" t="s">
        <v>41</v>
      </c>
      <c r="D35" s="8" t="s">
        <v>42</v>
      </c>
      <c r="E35" s="15">
        <v>502812</v>
      </c>
      <c r="F35" s="15">
        <v>931647</v>
      </c>
      <c r="G35" s="21">
        <v>44536</v>
      </c>
      <c r="H35" s="41"/>
      <c r="I35" s="14">
        <v>23.6</v>
      </c>
      <c r="J35" s="14">
        <v>3.56</v>
      </c>
      <c r="K35" s="14">
        <v>1762</v>
      </c>
      <c r="L35" s="14">
        <v>1057</v>
      </c>
      <c r="M35" s="14">
        <v>106</v>
      </c>
      <c r="N35" s="14">
        <v>580</v>
      </c>
      <c r="O35" s="14">
        <v>680</v>
      </c>
      <c r="P35" s="14">
        <v>340</v>
      </c>
      <c r="Q35" s="14">
        <v>235</v>
      </c>
      <c r="R35" s="14">
        <v>83</v>
      </c>
      <c r="S35" s="14">
        <f t="shared" ref="S35:S53" si="0">(R35/2.428)</f>
        <v>34.184514003294893</v>
      </c>
      <c r="T35" s="14">
        <v>140</v>
      </c>
      <c r="U35" s="14">
        <v>34</v>
      </c>
      <c r="V35" s="14">
        <v>20.87</v>
      </c>
      <c r="W35" s="14">
        <v>2.79</v>
      </c>
      <c r="X35" s="14">
        <v>2.38</v>
      </c>
      <c r="Y35" s="14">
        <v>10.55</v>
      </c>
      <c r="Z35" s="14">
        <v>3.6</v>
      </c>
      <c r="AA35" s="14">
        <v>11.8</v>
      </c>
      <c r="AB35" s="14">
        <v>250</v>
      </c>
      <c r="AC35" s="14">
        <v>415</v>
      </c>
      <c r="AD35" s="14">
        <v>1.3</v>
      </c>
      <c r="AE35" s="14">
        <v>80</v>
      </c>
      <c r="AF35" s="14">
        <v>26</v>
      </c>
      <c r="AG35" s="14">
        <v>2.8</v>
      </c>
      <c r="AH35" s="14">
        <v>0.9</v>
      </c>
      <c r="AI35" s="14">
        <v>9.1199999999999992</v>
      </c>
      <c r="AJ35" s="14">
        <v>9.7100000000000009</v>
      </c>
    </row>
    <row r="36" spans="2:36" ht="15.75">
      <c r="B36" s="1">
        <v>3</v>
      </c>
      <c r="C36" s="8" t="s">
        <v>99</v>
      </c>
      <c r="D36" s="8" t="s">
        <v>100</v>
      </c>
      <c r="E36" s="15">
        <v>512621</v>
      </c>
      <c r="F36" s="15">
        <v>951938</v>
      </c>
      <c r="G36" s="21">
        <v>44536</v>
      </c>
      <c r="H36" s="41"/>
      <c r="I36" s="18">
        <v>22.9</v>
      </c>
      <c r="J36" s="14">
        <v>8.42</v>
      </c>
      <c r="K36" s="14">
        <v>767</v>
      </c>
      <c r="L36" s="14">
        <v>383</v>
      </c>
      <c r="M36" s="14">
        <v>22.7</v>
      </c>
      <c r="N36" s="14">
        <v>310</v>
      </c>
      <c r="O36" s="14">
        <v>380</v>
      </c>
      <c r="P36" s="14">
        <v>190</v>
      </c>
      <c r="Q36" s="14">
        <v>160</v>
      </c>
      <c r="R36" s="14">
        <v>86</v>
      </c>
      <c r="S36" s="14">
        <f t="shared" si="0"/>
        <v>35.420098846787482</v>
      </c>
      <c r="T36" s="14">
        <v>140</v>
      </c>
      <c r="U36" s="14">
        <v>34</v>
      </c>
      <c r="V36" s="14">
        <v>13.91</v>
      </c>
      <c r="W36" s="14">
        <v>2.1</v>
      </c>
      <c r="X36" s="14">
        <v>2.4700000000000002</v>
      </c>
      <c r="Y36" s="14">
        <v>10.94</v>
      </c>
      <c r="Z36" s="14">
        <v>3.8</v>
      </c>
      <c r="AA36" s="14">
        <v>12.6</v>
      </c>
      <c r="AB36" s="14">
        <v>135</v>
      </c>
      <c r="AC36" s="14">
        <v>225</v>
      </c>
      <c r="AD36" s="14">
        <v>0.86</v>
      </c>
      <c r="AE36" s="14">
        <v>38</v>
      </c>
      <c r="AF36" s="14">
        <v>12</v>
      </c>
      <c r="AG36" s="14">
        <v>1.58</v>
      </c>
      <c r="AH36" s="14">
        <v>0.52</v>
      </c>
      <c r="AI36" s="14">
        <v>8.1</v>
      </c>
      <c r="AJ36" s="14">
        <v>8.6</v>
      </c>
    </row>
    <row r="37" spans="2:36" ht="15.75">
      <c r="B37" s="1">
        <v>4</v>
      </c>
      <c r="C37" s="8" t="s">
        <v>101</v>
      </c>
      <c r="D37" s="8" t="s">
        <v>102</v>
      </c>
      <c r="E37" s="15">
        <v>509101</v>
      </c>
      <c r="F37" s="15">
        <v>944952</v>
      </c>
      <c r="G37" s="21">
        <v>44536</v>
      </c>
      <c r="H37" s="41"/>
      <c r="I37" s="14">
        <v>23.4</v>
      </c>
      <c r="J37" s="14">
        <v>8.56</v>
      </c>
      <c r="K37" s="14">
        <v>562</v>
      </c>
      <c r="L37" s="14">
        <v>281</v>
      </c>
      <c r="M37" s="14">
        <v>27.2</v>
      </c>
      <c r="N37" s="14">
        <v>340</v>
      </c>
      <c r="O37" s="14">
        <v>420</v>
      </c>
      <c r="P37" s="14">
        <v>210</v>
      </c>
      <c r="Q37" s="14">
        <v>140</v>
      </c>
      <c r="R37" s="14">
        <v>70</v>
      </c>
      <c r="S37" s="14">
        <f t="shared" si="0"/>
        <v>28.83031301482702</v>
      </c>
      <c r="T37" s="14">
        <v>152</v>
      </c>
      <c r="U37" s="14">
        <v>37</v>
      </c>
      <c r="V37" s="14">
        <v>12.61</v>
      </c>
      <c r="W37" s="14">
        <v>1.93</v>
      </c>
      <c r="X37" s="14">
        <v>2.09</v>
      </c>
      <c r="Y37" s="14">
        <v>9.26</v>
      </c>
      <c r="Z37" s="14">
        <v>8.0000000000000002E-3</v>
      </c>
      <c r="AA37" s="14">
        <v>2.5999999999999999E-2</v>
      </c>
      <c r="AB37" s="14">
        <v>120</v>
      </c>
      <c r="AC37" s="14">
        <v>200</v>
      </c>
      <c r="AD37" s="14">
        <v>1.18</v>
      </c>
      <c r="AE37" s="14">
        <v>3</v>
      </c>
      <c r="AF37" s="14">
        <v>1</v>
      </c>
      <c r="AG37" s="14">
        <v>0.99</v>
      </c>
      <c r="AH37" s="14">
        <v>0.33</v>
      </c>
      <c r="AI37" s="14">
        <v>0.06</v>
      </c>
      <c r="AJ37" s="14">
        <v>0.06</v>
      </c>
    </row>
    <row r="38" spans="2:36" ht="15.75">
      <c r="B38" s="1">
        <v>5</v>
      </c>
      <c r="C38" s="8" t="s">
        <v>103</v>
      </c>
      <c r="D38" s="8" t="s">
        <v>44</v>
      </c>
      <c r="E38" s="15">
        <v>517216</v>
      </c>
      <c r="F38" s="15">
        <v>936157</v>
      </c>
      <c r="G38" s="21">
        <v>44536</v>
      </c>
      <c r="H38" s="41"/>
      <c r="I38" s="18">
        <v>23.1</v>
      </c>
      <c r="J38" s="14">
        <v>7.23</v>
      </c>
      <c r="K38" s="14">
        <v>432</v>
      </c>
      <c r="L38" s="14">
        <v>216</v>
      </c>
      <c r="M38" s="14">
        <v>163</v>
      </c>
      <c r="N38" s="14">
        <v>210</v>
      </c>
      <c r="O38" s="14">
        <v>210</v>
      </c>
      <c r="P38" s="14">
        <v>210</v>
      </c>
      <c r="Q38" s="14">
        <v>210</v>
      </c>
      <c r="R38" s="14">
        <v>34</v>
      </c>
      <c r="S38" s="14">
        <f t="shared" si="0"/>
        <v>14.00329489291598</v>
      </c>
      <c r="T38" s="14">
        <v>152</v>
      </c>
      <c r="U38" s="14">
        <v>37</v>
      </c>
      <c r="V38" s="14">
        <v>12.17</v>
      </c>
      <c r="W38" s="14">
        <v>1.68</v>
      </c>
      <c r="X38" s="14">
        <v>1.1499999999999999</v>
      </c>
      <c r="Y38" s="14">
        <v>5.09</v>
      </c>
      <c r="Z38" s="14">
        <v>2.8000000000000001E-2</v>
      </c>
      <c r="AA38" s="14">
        <v>9.1999999999999998E-2</v>
      </c>
      <c r="AB38" s="14">
        <v>125</v>
      </c>
      <c r="AC38" s="14">
        <v>205</v>
      </c>
      <c r="AD38" s="14">
        <v>2.34</v>
      </c>
      <c r="AE38" s="14">
        <v>10</v>
      </c>
      <c r="AF38" s="14">
        <v>3</v>
      </c>
      <c r="AG38" s="14">
        <v>0.64</v>
      </c>
      <c r="AH38" s="14">
        <v>0.21</v>
      </c>
      <c r="AI38" s="14">
        <v>1.1399999999999999</v>
      </c>
      <c r="AJ38" s="14">
        <v>1.21</v>
      </c>
    </row>
    <row r="39" spans="2:36" ht="15.75">
      <c r="B39" s="1">
        <v>6</v>
      </c>
      <c r="C39" s="8" t="s">
        <v>47</v>
      </c>
      <c r="D39" s="8" t="s">
        <v>48</v>
      </c>
      <c r="E39" s="15">
        <v>519455</v>
      </c>
      <c r="F39" s="15">
        <v>936960</v>
      </c>
      <c r="G39" s="21">
        <v>44536</v>
      </c>
      <c r="H39" s="41"/>
      <c r="I39" s="18">
        <v>23.3</v>
      </c>
      <c r="J39" s="14">
        <v>7.23</v>
      </c>
      <c r="K39" s="14">
        <v>471</v>
      </c>
      <c r="L39" s="14">
        <v>235</v>
      </c>
      <c r="M39" s="14">
        <v>1.9</v>
      </c>
      <c r="N39" s="14">
        <v>165</v>
      </c>
      <c r="O39" s="14">
        <v>205</v>
      </c>
      <c r="P39" s="14">
        <v>100</v>
      </c>
      <c r="Q39" s="14">
        <v>100</v>
      </c>
      <c r="R39" s="14">
        <v>76</v>
      </c>
      <c r="S39" s="14">
        <f t="shared" si="0"/>
        <v>31.301482701812191</v>
      </c>
      <c r="T39" s="14">
        <v>119</v>
      </c>
      <c r="U39" s="14">
        <v>29</v>
      </c>
      <c r="V39" s="14">
        <v>12.61</v>
      </c>
      <c r="W39" s="14">
        <v>1.66</v>
      </c>
      <c r="X39" s="14">
        <v>1.24</v>
      </c>
      <c r="Y39" s="14">
        <v>5.1100000000000003</v>
      </c>
      <c r="Z39" s="14">
        <v>1E-3</v>
      </c>
      <c r="AA39" s="14">
        <v>3.0000000000000001E-3</v>
      </c>
      <c r="AB39" s="14">
        <v>120</v>
      </c>
      <c r="AC39" s="14">
        <v>195</v>
      </c>
      <c r="AD39" s="14">
        <v>1.68</v>
      </c>
      <c r="AE39" s="14">
        <v>60</v>
      </c>
      <c r="AF39" s="14">
        <v>20</v>
      </c>
      <c r="AG39" s="14">
        <v>0.45</v>
      </c>
      <c r="AH39" s="14">
        <v>0.15</v>
      </c>
      <c r="AI39" s="14">
        <v>0.06</v>
      </c>
      <c r="AJ39" s="14">
        <v>0.06</v>
      </c>
    </row>
    <row r="40" spans="2:36" ht="15.75">
      <c r="B40" s="1">
        <v>7</v>
      </c>
      <c r="C40" s="8" t="s">
        <v>50</v>
      </c>
      <c r="D40" s="8" t="s">
        <v>51</v>
      </c>
      <c r="E40" s="15">
        <v>525435</v>
      </c>
      <c r="F40" s="15">
        <v>937268</v>
      </c>
      <c r="G40" s="8" t="s">
        <v>104</v>
      </c>
      <c r="H40" s="41"/>
      <c r="I40" s="18">
        <v>24.7</v>
      </c>
      <c r="J40" s="14">
        <v>7.47</v>
      </c>
      <c r="K40" s="14">
        <v>448</v>
      </c>
      <c r="L40" s="14">
        <v>224</v>
      </c>
      <c r="M40" s="14">
        <v>350</v>
      </c>
      <c r="N40" s="14">
        <v>220</v>
      </c>
      <c r="O40" s="14">
        <v>265</v>
      </c>
      <c r="P40" s="14">
        <v>130</v>
      </c>
      <c r="Q40" s="14">
        <v>110</v>
      </c>
      <c r="R40" s="14">
        <v>48</v>
      </c>
      <c r="S40" s="14">
        <f t="shared" si="0"/>
        <v>19.769357495881383</v>
      </c>
      <c r="T40" s="14">
        <v>128</v>
      </c>
      <c r="U40" s="14">
        <v>31</v>
      </c>
      <c r="V40" s="14">
        <v>12.61</v>
      </c>
      <c r="W40" s="14">
        <v>1.71</v>
      </c>
      <c r="X40" s="14">
        <v>1.78</v>
      </c>
      <c r="Y40" s="14">
        <v>7.306</v>
      </c>
      <c r="Z40" s="14">
        <v>1.9E-2</v>
      </c>
      <c r="AA40" s="14">
        <v>6.3E-2</v>
      </c>
      <c r="AB40" s="14">
        <v>115</v>
      </c>
      <c r="AC40" s="14">
        <v>190</v>
      </c>
      <c r="AD40" s="14">
        <v>1.6</v>
      </c>
      <c r="AE40" s="14">
        <v>14</v>
      </c>
      <c r="AF40" s="14">
        <v>5</v>
      </c>
      <c r="AG40" s="14">
        <v>0.62</v>
      </c>
      <c r="AH40" s="14">
        <v>0.2</v>
      </c>
      <c r="AI40" s="14">
        <v>0.13</v>
      </c>
      <c r="AJ40" s="14">
        <v>0.14000000000000001</v>
      </c>
    </row>
    <row r="41" spans="2:36" ht="15.75">
      <c r="B41" s="1">
        <v>8</v>
      </c>
      <c r="C41" s="8" t="s">
        <v>105</v>
      </c>
      <c r="D41" s="8" t="s">
        <v>53</v>
      </c>
      <c r="E41" s="15">
        <v>599654</v>
      </c>
      <c r="F41" s="15">
        <v>976923</v>
      </c>
      <c r="G41" s="8" t="s">
        <v>104</v>
      </c>
      <c r="H41" s="41"/>
      <c r="I41" s="18">
        <v>24.2</v>
      </c>
      <c r="J41" s="14">
        <v>7.68</v>
      </c>
      <c r="K41" s="15">
        <v>496</v>
      </c>
      <c r="L41" s="15">
        <v>248</v>
      </c>
      <c r="M41" s="15">
        <v>568</v>
      </c>
      <c r="N41" s="15">
        <v>265</v>
      </c>
      <c r="O41" s="15">
        <v>315</v>
      </c>
      <c r="P41" s="15">
        <v>155</v>
      </c>
      <c r="Q41" s="15">
        <v>130</v>
      </c>
      <c r="R41" s="14">
        <v>50</v>
      </c>
      <c r="S41" s="14">
        <f t="shared" si="0"/>
        <v>20.593080724876444</v>
      </c>
      <c r="T41" s="14">
        <v>124</v>
      </c>
      <c r="U41" s="14">
        <v>30</v>
      </c>
      <c r="V41" s="14">
        <v>13.04</v>
      </c>
      <c r="W41" s="14">
        <v>1.66</v>
      </c>
      <c r="X41" s="14">
        <v>2.85</v>
      </c>
      <c r="Y41" s="14">
        <v>12.62</v>
      </c>
      <c r="Z41" s="14">
        <v>3.3000000000000002E-2</v>
      </c>
      <c r="AA41" s="14">
        <v>0.109</v>
      </c>
      <c r="AB41" s="14">
        <v>115</v>
      </c>
      <c r="AC41" s="14">
        <v>190</v>
      </c>
      <c r="AD41" s="14">
        <v>2.1</v>
      </c>
      <c r="AE41" s="14">
        <v>17</v>
      </c>
      <c r="AF41" s="14">
        <v>6</v>
      </c>
      <c r="AG41" s="14">
        <v>0.7</v>
      </c>
      <c r="AH41" s="14">
        <v>0.23</v>
      </c>
      <c r="AI41" s="14">
        <v>0.13</v>
      </c>
      <c r="AJ41" s="14">
        <v>0.14000000000000001</v>
      </c>
    </row>
    <row r="42" spans="2:36" ht="15.75">
      <c r="B42" s="1">
        <v>9</v>
      </c>
      <c r="C42" s="8" t="s">
        <v>106</v>
      </c>
      <c r="D42" s="8" t="s">
        <v>55</v>
      </c>
      <c r="E42" s="15">
        <v>599971</v>
      </c>
      <c r="F42" s="15">
        <v>980964</v>
      </c>
      <c r="G42" s="8" t="s">
        <v>104</v>
      </c>
      <c r="H42" s="41"/>
      <c r="I42" s="18">
        <v>25.1</v>
      </c>
      <c r="J42" s="14">
        <v>8.19</v>
      </c>
      <c r="K42" s="15">
        <v>517</v>
      </c>
      <c r="L42" s="15">
        <v>258</v>
      </c>
      <c r="M42" s="15">
        <v>7.8</v>
      </c>
      <c r="N42" s="15">
        <v>190</v>
      </c>
      <c r="O42" s="15">
        <v>230</v>
      </c>
      <c r="P42" s="15">
        <v>115</v>
      </c>
      <c r="Q42" s="15">
        <v>95</v>
      </c>
      <c r="R42" s="14">
        <v>64</v>
      </c>
      <c r="S42" s="14">
        <f t="shared" si="0"/>
        <v>26.359143327841846</v>
      </c>
      <c r="T42" s="14">
        <v>111</v>
      </c>
      <c r="U42" s="14">
        <v>27</v>
      </c>
      <c r="V42" s="14">
        <v>13.04</v>
      </c>
      <c r="W42" s="14">
        <v>1.74</v>
      </c>
      <c r="X42" s="14">
        <v>2.91</v>
      </c>
      <c r="Y42" s="14">
        <v>12.88</v>
      </c>
      <c r="Z42" s="14">
        <v>1.2999999999999999E-2</v>
      </c>
      <c r="AA42" s="14">
        <v>4.2999999999999997E-2</v>
      </c>
      <c r="AB42" s="14">
        <v>130</v>
      </c>
      <c r="AC42" s="14">
        <v>210</v>
      </c>
      <c r="AD42" s="14">
        <v>2.06</v>
      </c>
      <c r="AE42" s="14">
        <v>31</v>
      </c>
      <c r="AF42" s="14">
        <v>10</v>
      </c>
      <c r="AG42" s="14">
        <v>0.48</v>
      </c>
      <c r="AH42" s="14">
        <v>0.16</v>
      </c>
      <c r="AI42" s="14">
        <v>0.05</v>
      </c>
      <c r="AJ42" s="14">
        <v>0.05</v>
      </c>
    </row>
    <row r="43" spans="2:36" ht="15.75">
      <c r="B43" s="1">
        <v>10</v>
      </c>
      <c r="C43" s="8" t="s">
        <v>56</v>
      </c>
      <c r="D43" s="8" t="s">
        <v>57</v>
      </c>
      <c r="E43" s="14">
        <v>601543</v>
      </c>
      <c r="F43" s="14">
        <v>976932</v>
      </c>
      <c r="G43" s="8" t="s">
        <v>104</v>
      </c>
      <c r="H43" s="41"/>
      <c r="I43" s="14">
        <v>22.3</v>
      </c>
      <c r="J43" s="14">
        <v>7.31</v>
      </c>
      <c r="K43" s="14">
        <v>490</v>
      </c>
      <c r="L43" s="14">
        <v>245</v>
      </c>
      <c r="M43" s="14">
        <v>52.3</v>
      </c>
      <c r="N43" s="14">
        <v>225</v>
      </c>
      <c r="O43" s="14">
        <v>275</v>
      </c>
      <c r="P43" s="14">
        <v>135</v>
      </c>
      <c r="Q43" s="14">
        <v>105</v>
      </c>
      <c r="R43" s="14">
        <v>58</v>
      </c>
      <c r="S43" s="14">
        <f t="shared" si="0"/>
        <v>23.887973640856671</v>
      </c>
      <c r="T43" s="14">
        <v>124</v>
      </c>
      <c r="U43" s="14">
        <v>30</v>
      </c>
      <c r="V43" s="14">
        <v>13.09</v>
      </c>
      <c r="W43" s="14">
        <v>1.77</v>
      </c>
      <c r="X43" s="14">
        <v>4.17</v>
      </c>
      <c r="Y43" s="14">
        <v>18.46</v>
      </c>
      <c r="Z43" s="14">
        <v>0.96</v>
      </c>
      <c r="AA43" s="14">
        <v>3.16</v>
      </c>
      <c r="AB43" s="14">
        <v>120</v>
      </c>
      <c r="AC43" s="14">
        <v>195</v>
      </c>
      <c r="AD43" s="14">
        <v>2.8</v>
      </c>
      <c r="AE43" s="14">
        <v>10</v>
      </c>
      <c r="AF43" s="14">
        <v>3</v>
      </c>
      <c r="AG43" s="14">
        <v>1.86</v>
      </c>
      <c r="AH43" s="14">
        <v>0.62</v>
      </c>
      <c r="AI43" s="14">
        <v>0.78</v>
      </c>
      <c r="AJ43" s="14">
        <v>0.82</v>
      </c>
    </row>
    <row r="44" spans="2:36" ht="15.75">
      <c r="B44" s="1">
        <v>11</v>
      </c>
      <c r="C44" s="8" t="s">
        <v>59</v>
      </c>
      <c r="D44" s="8" t="s">
        <v>60</v>
      </c>
      <c r="E44" s="14">
        <v>601099</v>
      </c>
      <c r="F44" s="14">
        <v>977599</v>
      </c>
      <c r="G44" s="8" t="s">
        <v>104</v>
      </c>
      <c r="H44" s="41"/>
      <c r="I44" s="14">
        <v>24.1</v>
      </c>
      <c r="J44" s="14">
        <v>8.07</v>
      </c>
      <c r="K44" s="14">
        <v>1760</v>
      </c>
      <c r="L44" s="14">
        <v>1056</v>
      </c>
      <c r="M44" s="14">
        <v>16.600000000000001</v>
      </c>
      <c r="N44" s="14">
        <v>1550</v>
      </c>
      <c r="O44" s="14">
        <v>1900</v>
      </c>
      <c r="P44" s="14">
        <v>950</v>
      </c>
      <c r="Q44" s="14">
        <v>170</v>
      </c>
      <c r="R44" s="14">
        <v>89</v>
      </c>
      <c r="S44" s="14">
        <f t="shared" si="0"/>
        <v>36.655683690280064</v>
      </c>
      <c r="T44" s="14">
        <v>210</v>
      </c>
      <c r="U44" s="14">
        <v>50</v>
      </c>
      <c r="V44" s="14">
        <v>20.37</v>
      </c>
      <c r="W44" s="14">
        <v>2.81</v>
      </c>
      <c r="X44" s="14">
        <v>5.37</v>
      </c>
      <c r="Y44" s="14">
        <v>23.77</v>
      </c>
      <c r="Z44" s="14">
        <v>1.68</v>
      </c>
      <c r="AA44" s="14">
        <v>5.52</v>
      </c>
      <c r="AB44" s="14">
        <v>200</v>
      </c>
      <c r="AC44" s="14">
        <v>325</v>
      </c>
      <c r="AD44" s="14">
        <v>2.96</v>
      </c>
      <c r="AE44" s="14">
        <v>116</v>
      </c>
      <c r="AF44" s="14">
        <v>38</v>
      </c>
      <c r="AG44" s="14">
        <v>8.94</v>
      </c>
      <c r="AH44" s="14">
        <v>2.97</v>
      </c>
      <c r="AI44" s="14">
        <v>8.6</v>
      </c>
      <c r="AJ44" s="14">
        <v>9.1999999999999993</v>
      </c>
    </row>
    <row r="45" spans="2:36" ht="15.75">
      <c r="B45" s="1">
        <v>12</v>
      </c>
      <c r="C45" s="8" t="s">
        <v>107</v>
      </c>
      <c r="D45" s="19" t="s">
        <v>62</v>
      </c>
      <c r="E45" s="14">
        <v>600908</v>
      </c>
      <c r="F45" s="14">
        <v>982402</v>
      </c>
      <c r="G45" s="8" t="s">
        <v>108</v>
      </c>
      <c r="H45" s="41"/>
      <c r="I45" s="14">
        <v>23.9</v>
      </c>
      <c r="J45" s="14">
        <v>9.2100000000000009</v>
      </c>
      <c r="K45" s="14">
        <v>2520</v>
      </c>
      <c r="L45" s="14">
        <v>1688</v>
      </c>
      <c r="M45" s="14">
        <v>36.4</v>
      </c>
      <c r="N45" s="14">
        <v>1750</v>
      </c>
      <c r="O45" s="14">
        <v>2100</v>
      </c>
      <c r="P45" s="14">
        <v>1050</v>
      </c>
      <c r="Q45" s="14">
        <v>25</v>
      </c>
      <c r="R45" s="14">
        <v>3</v>
      </c>
      <c r="S45" s="14">
        <f t="shared" si="0"/>
        <v>1.2355848434925865</v>
      </c>
      <c r="T45" s="14">
        <v>103</v>
      </c>
      <c r="U45" s="14">
        <v>25</v>
      </c>
      <c r="V45" s="14">
        <v>27.39</v>
      </c>
      <c r="W45" s="14">
        <v>3.23</v>
      </c>
      <c r="X45" s="14">
        <v>1.865</v>
      </c>
      <c r="Y45" s="14">
        <v>8.2579999999999991</v>
      </c>
      <c r="Z45" s="14">
        <v>5.0000000000000001E-3</v>
      </c>
      <c r="AA45" s="14">
        <v>1.6E-2</v>
      </c>
      <c r="AB45" s="14">
        <v>210</v>
      </c>
      <c r="AC45" s="14">
        <v>345</v>
      </c>
      <c r="AD45" s="14">
        <v>19.399999999999999</v>
      </c>
      <c r="AE45" s="14">
        <v>192</v>
      </c>
      <c r="AF45" s="14">
        <v>65</v>
      </c>
      <c r="AG45" s="14">
        <v>0.97</v>
      </c>
      <c r="AH45" s="14">
        <v>0.32</v>
      </c>
      <c r="AI45" s="14">
        <v>0.15</v>
      </c>
      <c r="AJ45" s="14">
        <v>0.16</v>
      </c>
    </row>
    <row r="46" spans="2:36" ht="15.75">
      <c r="B46" s="1">
        <v>13</v>
      </c>
      <c r="C46" s="8" t="s">
        <v>63</v>
      </c>
      <c r="D46" s="20" t="s">
        <v>64</v>
      </c>
      <c r="E46" s="14">
        <v>600365</v>
      </c>
      <c r="F46" s="14">
        <v>978746</v>
      </c>
      <c r="G46" s="8" t="s">
        <v>108</v>
      </c>
      <c r="H46" s="41"/>
      <c r="I46" s="14">
        <v>23.8</v>
      </c>
      <c r="J46" s="14">
        <v>9.24</v>
      </c>
      <c r="K46" s="14">
        <v>2480</v>
      </c>
      <c r="L46" s="14">
        <v>1661</v>
      </c>
      <c r="M46" s="14">
        <v>17.399999999999999</v>
      </c>
      <c r="N46" s="14">
        <v>1600</v>
      </c>
      <c r="O46" s="14">
        <v>1950</v>
      </c>
      <c r="P46" s="14">
        <v>950</v>
      </c>
      <c r="Q46" s="14">
        <v>50</v>
      </c>
      <c r="R46" s="14">
        <v>5</v>
      </c>
      <c r="S46" s="14">
        <f t="shared" si="0"/>
        <v>2.059308072487644</v>
      </c>
      <c r="T46" s="14">
        <v>95</v>
      </c>
      <c r="U46" s="14">
        <v>23</v>
      </c>
      <c r="V46" s="14">
        <v>27.83</v>
      </c>
      <c r="W46" s="14">
        <v>3.17</v>
      </c>
      <c r="X46" s="14">
        <v>1.917</v>
      </c>
      <c r="Y46" s="14">
        <v>8.4819999999999993</v>
      </c>
      <c r="Z46" s="14">
        <v>8.0000000000000002E-3</v>
      </c>
      <c r="AA46" s="14">
        <v>2.5999999999999999E-2</v>
      </c>
      <c r="AB46" s="14">
        <v>205</v>
      </c>
      <c r="AC46" s="14">
        <v>340</v>
      </c>
      <c r="AD46" s="14">
        <v>19.7</v>
      </c>
      <c r="AE46" s="14">
        <v>192</v>
      </c>
      <c r="AF46" s="14">
        <v>66</v>
      </c>
      <c r="AG46" s="14">
        <v>1.1000000000000001</v>
      </c>
      <c r="AH46" s="14">
        <v>0.35</v>
      </c>
      <c r="AI46" s="14">
        <v>0.14000000000000001</v>
      </c>
      <c r="AJ46" s="14">
        <v>0.16</v>
      </c>
    </row>
    <row r="47" spans="2:36" ht="15.75">
      <c r="B47" s="1">
        <v>14</v>
      </c>
      <c r="C47" s="8" t="s">
        <v>65</v>
      </c>
      <c r="D47" s="8" t="s">
        <v>66</v>
      </c>
      <c r="E47" s="15">
        <v>599451</v>
      </c>
      <c r="F47" s="15">
        <v>984321</v>
      </c>
      <c r="G47" s="8" t="s">
        <v>108</v>
      </c>
      <c r="H47" s="41"/>
      <c r="I47" s="18">
        <v>22.6</v>
      </c>
      <c r="J47" s="14">
        <v>9.4600000000000009</v>
      </c>
      <c r="K47" s="14">
        <v>3650</v>
      </c>
      <c r="L47" s="14">
        <v>2482</v>
      </c>
      <c r="M47" s="14">
        <v>4.66</v>
      </c>
      <c r="N47" s="14">
        <v>2850</v>
      </c>
      <c r="O47" s="14">
        <v>3500</v>
      </c>
      <c r="P47" s="14">
        <v>1700</v>
      </c>
      <c r="Q47" s="14">
        <v>40</v>
      </c>
      <c r="R47" s="14">
        <v>5</v>
      </c>
      <c r="S47" s="14">
        <f t="shared" si="0"/>
        <v>2.059308072487644</v>
      </c>
      <c r="T47" s="14">
        <v>95</v>
      </c>
      <c r="U47" s="14">
        <v>23</v>
      </c>
      <c r="V47" s="14">
        <v>32.61</v>
      </c>
      <c r="W47" s="14">
        <v>3.83</v>
      </c>
      <c r="X47" s="14">
        <v>1.7430000000000001</v>
      </c>
      <c r="Y47" s="14">
        <v>7.7290000000000001</v>
      </c>
      <c r="Z47" s="14">
        <v>8.9999999999999993E-3</v>
      </c>
      <c r="AA47" s="14">
        <v>0.03</v>
      </c>
      <c r="AB47" s="14">
        <v>215</v>
      </c>
      <c r="AC47" s="14">
        <v>355</v>
      </c>
      <c r="AD47" s="14">
        <v>18.5</v>
      </c>
      <c r="AE47" s="14">
        <v>232</v>
      </c>
      <c r="AF47" s="14">
        <v>79</v>
      </c>
      <c r="AG47" s="14">
        <v>0.82</v>
      </c>
      <c r="AH47" s="14">
        <v>0.27</v>
      </c>
      <c r="AI47" s="14">
        <v>0.32</v>
      </c>
      <c r="AJ47" s="14">
        <v>0.34</v>
      </c>
    </row>
    <row r="48" spans="2:36" ht="15.75">
      <c r="B48" s="1">
        <v>15</v>
      </c>
      <c r="C48" s="8" t="s">
        <v>109</v>
      </c>
      <c r="D48" s="8" t="s">
        <v>110</v>
      </c>
      <c r="E48" s="14">
        <v>599439</v>
      </c>
      <c r="F48" s="14">
        <v>984306</v>
      </c>
      <c r="G48" s="8" t="s">
        <v>108</v>
      </c>
      <c r="H48" s="41"/>
      <c r="I48" s="14">
        <v>22.2</v>
      </c>
      <c r="J48" s="14">
        <v>9.27</v>
      </c>
      <c r="K48" s="14">
        <v>2800</v>
      </c>
      <c r="L48" s="14">
        <v>1876</v>
      </c>
      <c r="M48" s="14">
        <v>8.2200000000000006</v>
      </c>
      <c r="N48" s="14">
        <v>2100</v>
      </c>
      <c r="O48" s="14">
        <v>2550</v>
      </c>
      <c r="P48" s="14">
        <v>1250</v>
      </c>
      <c r="Q48" s="14">
        <v>40</v>
      </c>
      <c r="R48" s="14">
        <v>4</v>
      </c>
      <c r="S48" s="14">
        <f t="shared" si="0"/>
        <v>1.6474464579901154</v>
      </c>
      <c r="T48" s="14">
        <v>103</v>
      </c>
      <c r="U48" s="14">
        <v>25</v>
      </c>
      <c r="V48" s="14">
        <v>30</v>
      </c>
      <c r="W48" s="14">
        <v>3.39</v>
      </c>
      <c r="X48" s="14">
        <v>1.835</v>
      </c>
      <c r="Y48" s="14">
        <v>8.1270000000000007</v>
      </c>
      <c r="Z48" s="14">
        <v>8.0000000000000002E-3</v>
      </c>
      <c r="AA48" s="14">
        <v>2.5999999999999999E-2</v>
      </c>
      <c r="AB48" s="14">
        <v>220</v>
      </c>
      <c r="AC48" s="14">
        <v>360</v>
      </c>
      <c r="AD48" s="14">
        <v>17.2</v>
      </c>
      <c r="AE48" s="14">
        <v>200</v>
      </c>
      <c r="AF48" s="14">
        <v>69</v>
      </c>
      <c r="AG48" s="14">
        <v>0.7</v>
      </c>
      <c r="AH48" s="14">
        <v>0.23</v>
      </c>
      <c r="AI48" s="14">
        <v>0.12</v>
      </c>
      <c r="AJ48" s="14">
        <v>0.14000000000000001</v>
      </c>
    </row>
    <row r="49" spans="2:36" ht="15.75">
      <c r="B49" s="1">
        <v>16</v>
      </c>
      <c r="C49" s="8" t="s">
        <v>111</v>
      </c>
      <c r="D49" s="19" t="s">
        <v>112</v>
      </c>
      <c r="E49" s="17">
        <v>593677</v>
      </c>
      <c r="F49" s="15">
        <v>983218</v>
      </c>
      <c r="G49" s="21" t="s">
        <v>108</v>
      </c>
      <c r="H49" s="41"/>
      <c r="I49" s="14">
        <v>38.799999999999997</v>
      </c>
      <c r="J49" s="14">
        <v>9.19</v>
      </c>
      <c r="K49" s="14">
        <v>2410</v>
      </c>
      <c r="L49" s="14">
        <v>1614</v>
      </c>
      <c r="M49" s="14">
        <v>20.8</v>
      </c>
      <c r="N49" s="14">
        <v>1900</v>
      </c>
      <c r="O49" s="14">
        <v>2300</v>
      </c>
      <c r="P49" s="14">
        <v>1150</v>
      </c>
      <c r="Q49" s="14">
        <v>30</v>
      </c>
      <c r="R49" s="14">
        <v>3</v>
      </c>
      <c r="S49" s="14">
        <f t="shared" si="0"/>
        <v>1.2355848434925865</v>
      </c>
      <c r="T49" s="14">
        <v>103</v>
      </c>
      <c r="U49" s="14">
        <v>25</v>
      </c>
      <c r="V49" s="14">
        <v>27.92</v>
      </c>
      <c r="W49" s="14">
        <v>3.03</v>
      </c>
      <c r="X49" s="14">
        <v>1.944</v>
      </c>
      <c r="Y49" s="14">
        <v>8.609</v>
      </c>
      <c r="Z49" s="14">
        <v>2E-3</v>
      </c>
      <c r="AA49" s="14">
        <v>8.0000000000000002E-3</v>
      </c>
      <c r="AB49" s="14">
        <v>230</v>
      </c>
      <c r="AC49" s="14">
        <v>375</v>
      </c>
      <c r="AD49" s="14">
        <v>12.4</v>
      </c>
      <c r="AE49" s="14">
        <v>204</v>
      </c>
      <c r="AF49" s="14">
        <v>70</v>
      </c>
      <c r="AG49" s="14">
        <v>1.4</v>
      </c>
      <c r="AH49" s="14">
        <v>0.46</v>
      </c>
      <c r="AI49" s="14">
        <v>0.06</v>
      </c>
      <c r="AJ49" s="14">
        <v>0.06</v>
      </c>
    </row>
    <row r="50" spans="2:36" ht="15.75">
      <c r="B50" s="1">
        <v>17</v>
      </c>
      <c r="C50" s="8" t="s">
        <v>67</v>
      </c>
      <c r="D50" s="8" t="s">
        <v>68</v>
      </c>
      <c r="E50" s="18">
        <v>609824</v>
      </c>
      <c r="F50" s="18">
        <v>979426</v>
      </c>
      <c r="G50" s="21" t="s">
        <v>108</v>
      </c>
      <c r="H50" s="41"/>
      <c r="I50" s="14">
        <v>36.5</v>
      </c>
      <c r="J50" s="14">
        <v>8.16</v>
      </c>
      <c r="K50" s="14">
        <v>1165</v>
      </c>
      <c r="L50" s="14">
        <v>757</v>
      </c>
      <c r="M50" s="14">
        <v>179</v>
      </c>
      <c r="N50" s="14">
        <v>510</v>
      </c>
      <c r="O50" s="14">
        <v>620</v>
      </c>
      <c r="P50" s="14">
        <v>305</v>
      </c>
      <c r="Q50" s="14">
        <v>110</v>
      </c>
      <c r="R50" s="14">
        <v>34</v>
      </c>
      <c r="S50" s="14">
        <f t="shared" si="0"/>
        <v>14.00329489291598</v>
      </c>
      <c r="T50" s="14">
        <v>128</v>
      </c>
      <c r="U50" s="14">
        <v>31</v>
      </c>
      <c r="V50" s="14">
        <v>19.57</v>
      </c>
      <c r="W50" s="14">
        <v>2.2599999999999998</v>
      </c>
      <c r="X50" s="14">
        <v>2.0339999999999998</v>
      </c>
      <c r="Y50" s="14">
        <v>9.0079999999999991</v>
      </c>
      <c r="Z50" s="14">
        <v>0.14499999999999999</v>
      </c>
      <c r="AA50" s="14">
        <v>0.47499999999999998</v>
      </c>
      <c r="AB50" s="14">
        <v>155</v>
      </c>
      <c r="AC50" s="14">
        <v>255</v>
      </c>
      <c r="AD50" s="14">
        <v>5.2</v>
      </c>
      <c r="AE50" s="14">
        <v>76</v>
      </c>
      <c r="AF50" s="14">
        <v>25</v>
      </c>
      <c r="AG50" s="14">
        <v>0.7</v>
      </c>
      <c r="AH50" s="14">
        <v>0.23</v>
      </c>
      <c r="AI50" s="14">
        <v>0.53</v>
      </c>
      <c r="AJ50" s="14">
        <v>0.56999999999999995</v>
      </c>
    </row>
    <row r="51" spans="2:36" ht="15.75">
      <c r="B51" s="1">
        <v>18</v>
      </c>
      <c r="C51" s="8" t="s">
        <v>69</v>
      </c>
      <c r="D51" s="8" t="s">
        <v>70</v>
      </c>
      <c r="E51" s="14">
        <v>629912</v>
      </c>
      <c r="F51" s="14">
        <v>995525</v>
      </c>
      <c r="G51" s="21" t="s">
        <v>113</v>
      </c>
      <c r="H51" s="41"/>
      <c r="I51" s="14">
        <v>24.2</v>
      </c>
      <c r="J51" s="14">
        <v>8.24</v>
      </c>
      <c r="K51" s="14">
        <v>965</v>
      </c>
      <c r="L51" s="14">
        <v>482</v>
      </c>
      <c r="M51" s="14">
        <v>53.4</v>
      </c>
      <c r="N51" s="14">
        <v>480</v>
      </c>
      <c r="O51" s="14">
        <v>590</v>
      </c>
      <c r="P51" s="14">
        <v>290</v>
      </c>
      <c r="Q51" s="14">
        <v>115</v>
      </c>
      <c r="R51" s="14">
        <v>25</v>
      </c>
      <c r="S51" s="14">
        <f t="shared" si="0"/>
        <v>10.296540362438222</v>
      </c>
      <c r="T51" s="14">
        <v>144</v>
      </c>
      <c r="U51" s="14">
        <v>35</v>
      </c>
      <c r="V51" s="14">
        <v>19.13</v>
      </c>
      <c r="W51" s="14">
        <v>2.04</v>
      </c>
      <c r="X51" s="14">
        <v>2.6509999999999998</v>
      </c>
      <c r="Y51" s="14">
        <v>11.741</v>
      </c>
      <c r="Z51" s="14">
        <v>1.7000000000000001E-2</v>
      </c>
      <c r="AA51" s="14">
        <v>5.6000000000000001E-2</v>
      </c>
      <c r="AB51" s="14">
        <v>140</v>
      </c>
      <c r="AC51" s="14">
        <v>230</v>
      </c>
      <c r="AD51" s="14">
        <v>4.7</v>
      </c>
      <c r="AE51" s="14">
        <v>71</v>
      </c>
      <c r="AF51" s="14">
        <v>23</v>
      </c>
      <c r="AG51" s="14">
        <v>0.7</v>
      </c>
      <c r="AH51" s="14">
        <v>0.23</v>
      </c>
      <c r="AI51" s="14">
        <v>0.1</v>
      </c>
      <c r="AJ51" s="14">
        <v>0.1</v>
      </c>
    </row>
    <row r="52" spans="2:36" ht="15.75">
      <c r="B52" s="1">
        <v>19</v>
      </c>
      <c r="C52" s="8" t="s">
        <v>114</v>
      </c>
      <c r="D52" s="8" t="s">
        <v>77</v>
      </c>
      <c r="E52" s="15">
        <v>629714</v>
      </c>
      <c r="F52" s="15">
        <v>992849</v>
      </c>
      <c r="G52" s="21" t="s">
        <v>113</v>
      </c>
      <c r="H52" s="41"/>
      <c r="I52" s="14">
        <v>26.8</v>
      </c>
      <c r="J52" s="14">
        <v>8.2200000000000006</v>
      </c>
      <c r="K52" s="14">
        <v>984</v>
      </c>
      <c r="L52" s="14">
        <v>492</v>
      </c>
      <c r="M52" s="14">
        <v>138</v>
      </c>
      <c r="N52" s="14">
        <v>450</v>
      </c>
      <c r="O52" s="14">
        <v>550</v>
      </c>
      <c r="P52" s="14">
        <v>270</v>
      </c>
      <c r="Q52" s="14">
        <v>130</v>
      </c>
      <c r="R52" s="14">
        <v>20</v>
      </c>
      <c r="S52" s="14">
        <f t="shared" si="0"/>
        <v>8.2372322899505761</v>
      </c>
      <c r="T52" s="14">
        <v>136</v>
      </c>
      <c r="U52" s="14">
        <v>33</v>
      </c>
      <c r="V52" s="14">
        <v>18.260000000000002</v>
      </c>
      <c r="W52" s="14">
        <v>2.0699999999999998</v>
      </c>
      <c r="X52" s="14">
        <v>2.0910000000000002</v>
      </c>
      <c r="Y52" s="14">
        <v>9.2609999999999992</v>
      </c>
      <c r="Z52" s="14">
        <v>2.1999999999999999E-2</v>
      </c>
      <c r="AA52" s="14">
        <v>7.1999999999999995E-2</v>
      </c>
      <c r="AB52" s="14">
        <v>145</v>
      </c>
      <c r="AC52" s="14">
        <v>240</v>
      </c>
      <c r="AD52" s="14">
        <v>4.0999999999999996</v>
      </c>
      <c r="AE52" s="14">
        <v>74</v>
      </c>
      <c r="AF52" s="14">
        <v>24</v>
      </c>
      <c r="AG52" s="14">
        <v>1.1000000000000001</v>
      </c>
      <c r="AH52" s="14">
        <v>0.35</v>
      </c>
      <c r="AI52" s="14">
        <v>0.12</v>
      </c>
      <c r="AJ52" s="14">
        <v>0.13</v>
      </c>
    </row>
    <row r="53" spans="2:36" ht="15.75">
      <c r="B53" s="1">
        <v>20</v>
      </c>
      <c r="C53" s="8" t="s">
        <v>115</v>
      </c>
      <c r="D53" s="8" t="s">
        <v>79</v>
      </c>
      <c r="E53" s="14">
        <v>666527</v>
      </c>
      <c r="F53" s="14">
        <v>1103137</v>
      </c>
      <c r="G53" s="21" t="s">
        <v>113</v>
      </c>
      <c r="H53" s="41"/>
      <c r="I53" s="14">
        <v>26.8</v>
      </c>
      <c r="J53" s="14">
        <v>8.24</v>
      </c>
      <c r="K53" s="14">
        <v>1000</v>
      </c>
      <c r="L53" s="14">
        <v>500</v>
      </c>
      <c r="M53" s="14">
        <v>321</v>
      </c>
      <c r="N53" s="14">
        <v>430</v>
      </c>
      <c r="O53" s="14">
        <v>530</v>
      </c>
      <c r="P53" s="14">
        <v>260</v>
      </c>
      <c r="Q53" s="14">
        <v>120</v>
      </c>
      <c r="R53" s="14">
        <v>17</v>
      </c>
      <c r="S53" s="14">
        <f t="shared" si="0"/>
        <v>7.0016474464579899</v>
      </c>
      <c r="T53" s="14">
        <v>140</v>
      </c>
      <c r="U53" s="14">
        <v>34</v>
      </c>
      <c r="V53" s="14">
        <v>17.829999999999998</v>
      </c>
      <c r="W53" s="14">
        <v>1.8</v>
      </c>
      <c r="X53" s="14">
        <v>2.637</v>
      </c>
      <c r="Y53" s="14">
        <v>11.679</v>
      </c>
      <c r="Z53" s="14">
        <v>8.9999999999999993E-3</v>
      </c>
      <c r="AA53" s="14">
        <v>0.03</v>
      </c>
      <c r="AB53" s="14">
        <v>145</v>
      </c>
      <c r="AC53" s="14">
        <v>240</v>
      </c>
      <c r="AD53" s="14">
        <v>3.8</v>
      </c>
      <c r="AE53" s="14">
        <v>69</v>
      </c>
      <c r="AF53" s="14">
        <v>23</v>
      </c>
      <c r="AG53" s="14">
        <v>1.1499999999999999</v>
      </c>
      <c r="AH53" s="14">
        <v>0.4</v>
      </c>
      <c r="AI53" s="14">
        <v>0.08</v>
      </c>
      <c r="AJ53" s="14">
        <v>0.09</v>
      </c>
    </row>
    <row r="54" spans="2:36" ht="18">
      <c r="B54" s="1"/>
      <c r="C54" s="8"/>
      <c r="D54" s="126" t="s">
        <v>116</v>
      </c>
      <c r="E54" s="127"/>
      <c r="F54" s="128"/>
      <c r="G54" s="8"/>
      <c r="H54" s="1"/>
      <c r="I54" s="1" t="s">
        <v>82</v>
      </c>
      <c r="J54" s="1" t="s">
        <v>117</v>
      </c>
      <c r="K54" s="1" t="s">
        <v>84</v>
      </c>
      <c r="L54" s="1" t="s">
        <v>85</v>
      </c>
      <c r="M54" s="1" t="s">
        <v>86</v>
      </c>
      <c r="N54" s="1" t="s">
        <v>85</v>
      </c>
      <c r="O54" s="1" t="s">
        <v>85</v>
      </c>
      <c r="P54" s="1" t="s">
        <v>85</v>
      </c>
      <c r="Q54" s="1" t="s">
        <v>85</v>
      </c>
      <c r="R54" s="1" t="s">
        <v>85</v>
      </c>
      <c r="S54" s="1" t="s">
        <v>85</v>
      </c>
      <c r="T54" s="1" t="s">
        <v>85</v>
      </c>
      <c r="U54" s="1" t="s">
        <v>85</v>
      </c>
      <c r="V54" s="1" t="s">
        <v>87</v>
      </c>
      <c r="W54" s="1" t="s">
        <v>87</v>
      </c>
      <c r="X54" s="1" t="s">
        <v>87</v>
      </c>
      <c r="Y54" s="1" t="s">
        <v>87</v>
      </c>
      <c r="Z54" s="1" t="s">
        <v>85</v>
      </c>
      <c r="AA54" s="1" t="s">
        <v>85</v>
      </c>
      <c r="AB54" s="1" t="s">
        <v>85</v>
      </c>
      <c r="AC54" s="1" t="s">
        <v>85</v>
      </c>
      <c r="AD54" s="1" t="s">
        <v>85</v>
      </c>
      <c r="AE54" s="1" t="s">
        <v>85</v>
      </c>
      <c r="AF54" s="1" t="s">
        <v>85</v>
      </c>
      <c r="AG54" s="1" t="s">
        <v>85</v>
      </c>
      <c r="AH54" s="1" t="s">
        <v>85</v>
      </c>
      <c r="AI54" s="1" t="s">
        <v>85</v>
      </c>
      <c r="AJ54" s="1" t="s">
        <v>85</v>
      </c>
    </row>
    <row r="55" spans="2:36">
      <c r="H55"/>
      <c r="I55"/>
    </row>
    <row r="56" spans="2:36">
      <c r="H56"/>
      <c r="I56"/>
    </row>
    <row r="57" spans="2:36" ht="15.75" thickBot="1">
      <c r="C57" s="94">
        <v>44409</v>
      </c>
      <c r="H57"/>
      <c r="I57"/>
    </row>
    <row r="58" spans="2:36" ht="15" customHeight="1">
      <c r="B58" s="1" t="s">
        <v>0</v>
      </c>
      <c r="C58" s="1"/>
      <c r="D58" s="39"/>
      <c r="E58" s="115" t="s">
        <v>1</v>
      </c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  <c r="AA58" s="116"/>
      <c r="AB58" s="116"/>
      <c r="AC58" s="116"/>
      <c r="AD58" s="116"/>
      <c r="AE58" s="116"/>
      <c r="AF58" s="116"/>
      <c r="AG58" s="116"/>
      <c r="AH58" s="116"/>
      <c r="AI58" s="116"/>
      <c r="AJ58" s="117"/>
    </row>
    <row r="59" spans="2:36" ht="15" customHeight="1">
      <c r="B59" s="1" t="s">
        <v>2</v>
      </c>
      <c r="C59" s="1"/>
      <c r="D59" s="39"/>
      <c r="E59" s="118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20"/>
    </row>
    <row r="60" spans="2:36" ht="15.75" customHeight="1" thickBot="1">
      <c r="B60" s="124" t="s">
        <v>118</v>
      </c>
      <c r="C60" s="125"/>
      <c r="D60" s="125"/>
      <c r="E60" s="121"/>
      <c r="F60" s="122"/>
      <c r="G60" s="122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  <c r="AC60" s="122"/>
      <c r="AD60" s="122"/>
      <c r="AE60" s="122"/>
      <c r="AF60" s="122"/>
      <c r="AG60" s="122"/>
      <c r="AH60" s="122"/>
      <c r="AI60" s="122"/>
      <c r="AJ60" s="123"/>
    </row>
    <row r="61" spans="2:36" ht="19.5" customHeight="1">
      <c r="B61" s="1" t="s">
        <v>5</v>
      </c>
      <c r="C61" s="14" t="s">
        <v>89</v>
      </c>
      <c r="D61" s="1" t="s">
        <v>4</v>
      </c>
      <c r="E61" s="34" t="s">
        <v>7</v>
      </c>
      <c r="F61" s="34" t="s">
        <v>8</v>
      </c>
      <c r="G61" s="34" t="s">
        <v>119</v>
      </c>
      <c r="H61" s="35" t="s">
        <v>10</v>
      </c>
      <c r="I61" s="35" t="s">
        <v>120</v>
      </c>
      <c r="J61" s="35" t="s">
        <v>12</v>
      </c>
      <c r="K61" s="35" t="s">
        <v>13</v>
      </c>
      <c r="L61" s="35" t="s">
        <v>14</v>
      </c>
      <c r="M61" s="35" t="s">
        <v>91</v>
      </c>
      <c r="N61" s="35" t="s">
        <v>92</v>
      </c>
      <c r="O61" s="35" t="s">
        <v>17</v>
      </c>
      <c r="P61" s="35" t="s">
        <v>18</v>
      </c>
      <c r="Q61" s="35" t="s">
        <v>19</v>
      </c>
      <c r="R61" s="35" t="s">
        <v>20</v>
      </c>
      <c r="S61" s="35" t="s">
        <v>93</v>
      </c>
      <c r="T61" s="40" t="s">
        <v>94</v>
      </c>
      <c r="U61" s="40" t="s">
        <v>121</v>
      </c>
      <c r="V61" s="36" t="s">
        <v>24</v>
      </c>
      <c r="W61" s="36" t="s">
        <v>25</v>
      </c>
      <c r="X61" s="38" t="s">
        <v>26</v>
      </c>
      <c r="Y61" s="38" t="s">
        <v>27</v>
      </c>
      <c r="Z61" s="45" t="s">
        <v>95</v>
      </c>
      <c r="AA61" s="45" t="s">
        <v>96</v>
      </c>
      <c r="AB61" s="38" t="s">
        <v>30</v>
      </c>
      <c r="AC61" s="38" t="s">
        <v>97</v>
      </c>
      <c r="AD61" s="35" t="s">
        <v>32</v>
      </c>
      <c r="AE61" s="35" t="s">
        <v>33</v>
      </c>
      <c r="AF61" s="35" t="s">
        <v>34</v>
      </c>
      <c r="AG61" s="35" t="s">
        <v>35</v>
      </c>
      <c r="AH61" s="35" t="s">
        <v>98</v>
      </c>
      <c r="AI61" s="35" t="s">
        <v>37</v>
      </c>
      <c r="AJ61" s="35" t="s">
        <v>38</v>
      </c>
    </row>
    <row r="62" spans="2:36" ht="15.75">
      <c r="B62" s="1">
        <v>1</v>
      </c>
      <c r="C62" s="8" t="s">
        <v>39</v>
      </c>
      <c r="D62" s="8" t="s">
        <v>40</v>
      </c>
      <c r="E62" s="15">
        <v>502349</v>
      </c>
      <c r="F62" s="15">
        <v>929382</v>
      </c>
      <c r="G62" s="21" t="s">
        <v>122</v>
      </c>
      <c r="H62" s="41"/>
      <c r="I62" s="41"/>
      <c r="J62" s="14">
        <v>6.59</v>
      </c>
      <c r="K62" s="14">
        <v>198</v>
      </c>
      <c r="L62" s="14">
        <v>99</v>
      </c>
      <c r="M62" s="14">
        <v>1050</v>
      </c>
      <c r="N62" s="14">
        <v>110</v>
      </c>
      <c r="O62" s="14">
        <v>135</v>
      </c>
      <c r="P62" s="14">
        <v>65</v>
      </c>
      <c r="Q62" s="14">
        <v>255</v>
      </c>
      <c r="R62" s="14">
        <v>27</v>
      </c>
      <c r="S62" s="14">
        <v>11</v>
      </c>
      <c r="T62" s="14">
        <v>119</v>
      </c>
      <c r="U62" s="14">
        <v>29</v>
      </c>
      <c r="V62" s="14">
        <v>1.76</v>
      </c>
      <c r="W62" s="14">
        <v>1.43</v>
      </c>
      <c r="X62" s="14">
        <v>0.56999999999999995</v>
      </c>
      <c r="Y62" s="14">
        <v>2.5259999999999998</v>
      </c>
      <c r="Z62" s="14">
        <v>3.1E-2</v>
      </c>
      <c r="AA62" s="14">
        <v>0.10199999999999999</v>
      </c>
      <c r="AB62" s="14">
        <v>105</v>
      </c>
      <c r="AC62" s="14">
        <v>175</v>
      </c>
      <c r="AD62" s="14">
        <v>0.32</v>
      </c>
      <c r="AE62" s="14">
        <v>14</v>
      </c>
      <c r="AF62" s="14">
        <v>5</v>
      </c>
      <c r="AG62" s="14">
        <v>0.8</v>
      </c>
      <c r="AH62" s="14">
        <v>0.26</v>
      </c>
      <c r="AI62" s="14">
        <v>1.1399999999999999</v>
      </c>
      <c r="AJ62" s="14">
        <v>1.21</v>
      </c>
    </row>
    <row r="63" spans="2:36" ht="15.75">
      <c r="B63" s="1">
        <v>2</v>
      </c>
      <c r="C63" s="8" t="s">
        <v>41</v>
      </c>
      <c r="D63" s="8" t="s">
        <v>42</v>
      </c>
      <c r="E63" s="15">
        <v>502812</v>
      </c>
      <c r="F63" s="15">
        <v>931647</v>
      </c>
      <c r="G63" s="21" t="s">
        <v>122</v>
      </c>
      <c r="H63" s="41"/>
      <c r="I63" s="41"/>
      <c r="J63" s="14">
        <v>7.11</v>
      </c>
      <c r="K63" s="14">
        <v>228</v>
      </c>
      <c r="L63" s="14">
        <v>114</v>
      </c>
      <c r="M63" s="14">
        <v>1035</v>
      </c>
      <c r="N63" s="14">
        <v>110</v>
      </c>
      <c r="O63" s="14">
        <v>130</v>
      </c>
      <c r="P63" s="14">
        <v>60</v>
      </c>
      <c r="Q63" s="14">
        <v>255</v>
      </c>
      <c r="R63" s="14">
        <v>112</v>
      </c>
      <c r="S63" s="14">
        <v>45</v>
      </c>
      <c r="T63" s="14">
        <v>115</v>
      </c>
      <c r="U63" s="14">
        <v>18</v>
      </c>
      <c r="V63" s="14">
        <v>2.0099999999999998</v>
      </c>
      <c r="W63" s="14">
        <v>1.31</v>
      </c>
      <c r="X63" s="14">
        <v>1.18</v>
      </c>
      <c r="Y63" s="14">
        <v>5.2249999999999996</v>
      </c>
      <c r="Z63" s="14">
        <v>7.0000000000000001E-3</v>
      </c>
      <c r="AA63" s="14">
        <v>2.3E-2</v>
      </c>
      <c r="AB63" s="14">
        <v>115</v>
      </c>
      <c r="AC63" s="14">
        <v>190</v>
      </c>
      <c r="AD63" s="14">
        <v>0.84</v>
      </c>
      <c r="AE63" s="14">
        <v>24</v>
      </c>
      <c r="AF63" s="14">
        <v>8</v>
      </c>
      <c r="AG63" s="14">
        <v>1.86</v>
      </c>
      <c r="AH63" s="14">
        <v>0.62</v>
      </c>
      <c r="AI63" s="14">
        <v>0.89</v>
      </c>
      <c r="AJ63" s="14">
        <v>0.93</v>
      </c>
    </row>
    <row r="64" spans="2:36" ht="15.75">
      <c r="B64" s="1">
        <v>3</v>
      </c>
      <c r="C64" s="8" t="s">
        <v>99</v>
      </c>
      <c r="D64" s="8" t="s">
        <v>100</v>
      </c>
      <c r="E64" s="15">
        <v>512621</v>
      </c>
      <c r="F64" s="15">
        <v>951938</v>
      </c>
      <c r="G64" s="21" t="s">
        <v>122</v>
      </c>
      <c r="H64" s="41"/>
      <c r="I64" s="41"/>
      <c r="J64" s="14">
        <v>7</v>
      </c>
      <c r="K64" s="14">
        <v>209</v>
      </c>
      <c r="L64" s="14">
        <v>105</v>
      </c>
      <c r="M64" s="14">
        <v>1040</v>
      </c>
      <c r="N64" s="14">
        <v>120</v>
      </c>
      <c r="O64" s="14">
        <v>140</v>
      </c>
      <c r="P64" s="14">
        <v>70</v>
      </c>
      <c r="Q64" s="14">
        <v>340</v>
      </c>
      <c r="R64" s="14">
        <v>100</v>
      </c>
      <c r="S64" s="14">
        <v>40</v>
      </c>
      <c r="T64" s="14">
        <v>119</v>
      </c>
      <c r="U64" s="14">
        <v>29</v>
      </c>
      <c r="V64" s="14">
        <v>1.8</v>
      </c>
      <c r="W64" s="14">
        <v>1.29</v>
      </c>
      <c r="X64" s="14">
        <v>1.17</v>
      </c>
      <c r="Y64" s="14">
        <v>5.1849999999999996</v>
      </c>
      <c r="Z64" s="14">
        <v>0.01</v>
      </c>
      <c r="AA64" s="14">
        <v>3.3000000000000002E-2</v>
      </c>
      <c r="AB64" s="14">
        <v>100</v>
      </c>
      <c r="AC64" s="14">
        <v>165</v>
      </c>
      <c r="AD64" s="14">
        <v>0.68</v>
      </c>
      <c r="AE64" s="14">
        <v>13</v>
      </c>
      <c r="AF64" s="14">
        <v>4</v>
      </c>
      <c r="AG64" s="14">
        <v>1.52</v>
      </c>
      <c r="AH64" s="14">
        <v>0.5</v>
      </c>
      <c r="AI64" s="14">
        <v>0.18</v>
      </c>
      <c r="AJ64" s="14">
        <v>0.19</v>
      </c>
    </row>
    <row r="65" spans="1:37" ht="15.75">
      <c r="B65" s="1">
        <v>4</v>
      </c>
      <c r="C65" s="8" t="s">
        <v>101</v>
      </c>
      <c r="D65" s="8" t="s">
        <v>102</v>
      </c>
      <c r="E65" s="15">
        <v>509101</v>
      </c>
      <c r="F65" s="15">
        <v>944952</v>
      </c>
      <c r="G65" s="21" t="s">
        <v>122</v>
      </c>
      <c r="H65" s="41"/>
      <c r="I65" s="41"/>
      <c r="J65" s="14">
        <v>7.2</v>
      </c>
      <c r="K65" s="14">
        <v>339</v>
      </c>
      <c r="L65" s="14">
        <v>170</v>
      </c>
      <c r="M65" s="14">
        <v>1020</v>
      </c>
      <c r="N65" s="14">
        <v>90</v>
      </c>
      <c r="O65" s="14">
        <v>100</v>
      </c>
      <c r="P65" s="14">
        <v>50</v>
      </c>
      <c r="Q65" s="14">
        <v>230</v>
      </c>
      <c r="R65" s="14">
        <v>115</v>
      </c>
      <c r="S65" s="14">
        <v>46</v>
      </c>
      <c r="T65" s="14">
        <v>119</v>
      </c>
      <c r="U65" s="14">
        <v>29</v>
      </c>
      <c r="V65" s="14">
        <v>3.09</v>
      </c>
      <c r="W65" s="14">
        <v>1.46</v>
      </c>
      <c r="X65" s="14">
        <v>1.39</v>
      </c>
      <c r="Y65" s="14">
        <v>3.07</v>
      </c>
      <c r="Z65" s="14">
        <v>1.4E-2</v>
      </c>
      <c r="AA65" s="14">
        <v>4.5999999999999999E-2</v>
      </c>
      <c r="AB65" s="14">
        <v>96</v>
      </c>
      <c r="AC65" s="14">
        <v>158</v>
      </c>
      <c r="AD65" s="14">
        <v>0.72</v>
      </c>
      <c r="AE65" s="14">
        <v>24</v>
      </c>
      <c r="AF65" s="14">
        <v>8</v>
      </c>
      <c r="AG65" s="14">
        <v>1.08</v>
      </c>
      <c r="AH65" s="14">
        <v>0.34</v>
      </c>
      <c r="AI65" s="14">
        <v>0.67</v>
      </c>
      <c r="AJ65" s="14">
        <v>0.71</v>
      </c>
    </row>
    <row r="66" spans="1:37" ht="15.75">
      <c r="B66" s="1">
        <v>5</v>
      </c>
      <c r="C66" s="8" t="s">
        <v>103</v>
      </c>
      <c r="D66" s="8" t="s">
        <v>44</v>
      </c>
      <c r="E66" s="15">
        <v>517216</v>
      </c>
      <c r="F66" s="15">
        <v>936157</v>
      </c>
      <c r="G66" s="21" t="s">
        <v>122</v>
      </c>
      <c r="H66" s="41"/>
      <c r="I66" s="41"/>
      <c r="J66" s="14">
        <v>6.85</v>
      </c>
      <c r="K66" s="14">
        <v>225</v>
      </c>
      <c r="L66" s="14">
        <v>113</v>
      </c>
      <c r="M66" s="14">
        <v>138</v>
      </c>
      <c r="N66" s="14">
        <v>95</v>
      </c>
      <c r="O66" s="14">
        <v>115</v>
      </c>
      <c r="P66" s="14">
        <v>55</v>
      </c>
      <c r="Q66" s="14">
        <v>250</v>
      </c>
      <c r="R66" s="14">
        <v>67</v>
      </c>
      <c r="S66" s="14">
        <v>27</v>
      </c>
      <c r="T66" s="14">
        <v>115</v>
      </c>
      <c r="U66" s="14">
        <v>28</v>
      </c>
      <c r="V66" s="14">
        <v>2.5099999999999998</v>
      </c>
      <c r="W66" s="14">
        <v>1.68</v>
      </c>
      <c r="X66" s="14">
        <v>0.59599999999999997</v>
      </c>
      <c r="Y66" s="14">
        <v>2.64</v>
      </c>
      <c r="Z66" s="14">
        <v>1.9E-2</v>
      </c>
      <c r="AA66" s="14">
        <v>6.3E-2</v>
      </c>
      <c r="AB66" s="14">
        <v>105</v>
      </c>
      <c r="AC66" s="14">
        <v>170</v>
      </c>
      <c r="AD66" s="14">
        <v>0.88</v>
      </c>
      <c r="AE66" s="14">
        <v>11</v>
      </c>
      <c r="AF66" s="14">
        <v>4</v>
      </c>
      <c r="AG66" s="14">
        <v>0.8</v>
      </c>
      <c r="AH66" s="14">
        <v>0.26</v>
      </c>
      <c r="AI66" s="14">
        <v>0.76</v>
      </c>
      <c r="AJ66" s="14">
        <v>0.92</v>
      </c>
    </row>
    <row r="67" spans="1:37" ht="15.75">
      <c r="B67" s="1">
        <v>6</v>
      </c>
      <c r="C67" s="8" t="s">
        <v>47</v>
      </c>
      <c r="D67" s="8" t="s">
        <v>48</v>
      </c>
      <c r="E67" s="15">
        <v>519455</v>
      </c>
      <c r="F67" s="15">
        <v>936960</v>
      </c>
      <c r="G67" s="21" t="s">
        <v>122</v>
      </c>
      <c r="H67" s="41"/>
      <c r="I67" s="41"/>
      <c r="J67" s="14">
        <v>7.18</v>
      </c>
      <c r="K67" s="14">
        <v>242</v>
      </c>
      <c r="L67" s="14">
        <v>120</v>
      </c>
      <c r="M67" s="14">
        <v>1.6</v>
      </c>
      <c r="N67" s="14">
        <v>90</v>
      </c>
      <c r="O67" s="14">
        <v>110</v>
      </c>
      <c r="P67" s="14">
        <v>55</v>
      </c>
      <c r="Q67" s="14">
        <v>75</v>
      </c>
      <c r="R67" s="14">
        <v>72</v>
      </c>
      <c r="S67" s="14">
        <v>29</v>
      </c>
      <c r="T67" s="14">
        <v>119</v>
      </c>
      <c r="U67" s="14">
        <v>29</v>
      </c>
      <c r="V67" s="14">
        <v>2.5499999999999998</v>
      </c>
      <c r="W67" s="14">
        <v>1.62</v>
      </c>
      <c r="X67" s="14">
        <v>2.5499999999999998</v>
      </c>
      <c r="Y67" s="14">
        <v>11.35</v>
      </c>
      <c r="Z67" s="14">
        <v>1E-3</v>
      </c>
      <c r="AA67" s="14">
        <v>3.0000000000000001E-3</v>
      </c>
      <c r="AB67" s="14">
        <v>100</v>
      </c>
      <c r="AC67" s="14">
        <v>165</v>
      </c>
      <c r="AD67" s="14">
        <v>0.74</v>
      </c>
      <c r="AE67" s="14">
        <v>25</v>
      </c>
      <c r="AF67" s="14">
        <v>8</v>
      </c>
      <c r="AG67" s="14">
        <v>0.69</v>
      </c>
      <c r="AH67" s="14">
        <v>0.23</v>
      </c>
      <c r="AI67" s="14">
        <v>0.02</v>
      </c>
      <c r="AJ67" s="14">
        <v>0.03</v>
      </c>
    </row>
    <row r="68" spans="1:37" ht="15.75">
      <c r="B68" s="1">
        <v>7</v>
      </c>
      <c r="C68" s="8" t="s">
        <v>50</v>
      </c>
      <c r="D68" s="8" t="s">
        <v>51</v>
      </c>
      <c r="E68" s="15">
        <v>525435</v>
      </c>
      <c r="F68" s="15">
        <v>937268</v>
      </c>
      <c r="G68" s="21" t="s">
        <v>123</v>
      </c>
      <c r="H68" s="41"/>
      <c r="I68" s="41"/>
      <c r="J68" s="14">
        <v>6.99</v>
      </c>
      <c r="K68" s="14">
        <v>236</v>
      </c>
      <c r="L68" s="14">
        <v>118</v>
      </c>
      <c r="M68" s="14">
        <v>174</v>
      </c>
      <c r="N68" s="14">
        <v>120</v>
      </c>
      <c r="O68" s="14">
        <v>150</v>
      </c>
      <c r="P68" s="14">
        <v>75</v>
      </c>
      <c r="Q68" s="14">
        <v>225</v>
      </c>
      <c r="R68" s="14">
        <v>50</v>
      </c>
      <c r="S68" s="14">
        <v>20</v>
      </c>
      <c r="T68" s="14">
        <v>128</v>
      </c>
      <c r="U68" s="14">
        <v>31</v>
      </c>
      <c r="V68" s="14">
        <v>2.59</v>
      </c>
      <c r="W68" s="14">
        <v>1.66</v>
      </c>
      <c r="X68" s="14">
        <v>2.5150000000000001</v>
      </c>
      <c r="Y68" s="14">
        <v>11.14</v>
      </c>
      <c r="Z68" s="14">
        <v>1.4E-2</v>
      </c>
      <c r="AA68" s="14">
        <v>4.5999999999999999E-2</v>
      </c>
      <c r="AB68" s="14">
        <v>100</v>
      </c>
      <c r="AC68" s="14">
        <v>165</v>
      </c>
      <c r="AD68" s="14">
        <v>0.77</v>
      </c>
      <c r="AE68" s="14">
        <v>11</v>
      </c>
      <c r="AF68" s="14">
        <v>4</v>
      </c>
      <c r="AG68" s="14">
        <v>0.68</v>
      </c>
      <c r="AH68" s="14">
        <v>0.22</v>
      </c>
      <c r="AI68" s="14">
        <v>0.85</v>
      </c>
      <c r="AJ68" s="14">
        <v>0.9</v>
      </c>
    </row>
    <row r="69" spans="1:37" ht="15.75">
      <c r="B69" s="1">
        <v>8</v>
      </c>
      <c r="C69" s="8" t="s">
        <v>105</v>
      </c>
      <c r="D69" s="8" t="s">
        <v>53</v>
      </c>
      <c r="E69" s="15">
        <v>599654</v>
      </c>
      <c r="F69" s="15">
        <v>976923</v>
      </c>
      <c r="G69" s="21" t="s">
        <v>123</v>
      </c>
      <c r="H69" s="41"/>
      <c r="I69" s="41"/>
      <c r="J69" s="14">
        <v>7.61</v>
      </c>
      <c r="K69" s="15">
        <v>234</v>
      </c>
      <c r="L69" s="15">
        <v>116</v>
      </c>
      <c r="M69" s="15">
        <v>494</v>
      </c>
      <c r="N69" s="15">
        <v>155</v>
      </c>
      <c r="O69" s="15">
        <v>185</v>
      </c>
      <c r="P69" s="15">
        <v>90</v>
      </c>
      <c r="Q69" s="15">
        <v>320</v>
      </c>
      <c r="R69" s="14">
        <v>36</v>
      </c>
      <c r="S69" s="14">
        <v>14</v>
      </c>
      <c r="T69" s="14">
        <v>132</v>
      </c>
      <c r="U69" s="14">
        <v>32</v>
      </c>
      <c r="V69" s="14">
        <v>2.67</v>
      </c>
      <c r="W69" s="14">
        <v>1.7</v>
      </c>
      <c r="X69" s="14">
        <v>3.7</v>
      </c>
      <c r="Y69" s="14">
        <v>16.375</v>
      </c>
      <c r="Z69" s="14">
        <v>2.9000000000000001E-2</v>
      </c>
      <c r="AA69" s="14">
        <v>9.5000000000000001E-2</v>
      </c>
      <c r="AB69" s="14">
        <v>99</v>
      </c>
      <c r="AC69" s="14">
        <v>163</v>
      </c>
      <c r="AD69" s="14">
        <v>0.8</v>
      </c>
      <c r="AE69" s="14">
        <v>160</v>
      </c>
      <c r="AF69" s="14">
        <v>50</v>
      </c>
      <c r="AG69" s="14">
        <v>1.4</v>
      </c>
      <c r="AH69" s="14">
        <v>0.45</v>
      </c>
      <c r="AI69" s="14">
        <v>0.79</v>
      </c>
      <c r="AJ69" s="14">
        <v>0.84</v>
      </c>
    </row>
    <row r="70" spans="1:37" ht="15.75">
      <c r="B70" s="1">
        <v>9</v>
      </c>
      <c r="C70" s="8" t="s">
        <v>106</v>
      </c>
      <c r="D70" s="8" t="s">
        <v>55</v>
      </c>
      <c r="E70" s="15">
        <v>599971</v>
      </c>
      <c r="F70" s="15">
        <v>980964</v>
      </c>
      <c r="G70" s="21" t="s">
        <v>123</v>
      </c>
      <c r="H70" s="41"/>
      <c r="I70" s="41"/>
      <c r="J70" s="14">
        <v>8.0500000000000007</v>
      </c>
      <c r="K70" s="14">
        <v>711</v>
      </c>
      <c r="L70" s="14">
        <v>355</v>
      </c>
      <c r="M70" s="14">
        <v>3.1</v>
      </c>
      <c r="N70" s="14">
        <v>245</v>
      </c>
      <c r="O70" s="14">
        <v>300</v>
      </c>
      <c r="P70" s="14">
        <v>150</v>
      </c>
      <c r="Q70" s="14">
        <v>190</v>
      </c>
      <c r="R70" s="14">
        <v>138</v>
      </c>
      <c r="S70" s="14">
        <v>55</v>
      </c>
      <c r="T70" s="14">
        <v>152</v>
      </c>
      <c r="U70" s="14">
        <v>37</v>
      </c>
      <c r="V70" s="14">
        <v>6.44</v>
      </c>
      <c r="W70" s="14">
        <v>2.14</v>
      </c>
      <c r="X70" s="14">
        <v>4.82</v>
      </c>
      <c r="Y70" s="14">
        <v>21.4</v>
      </c>
      <c r="Z70" s="14">
        <v>5.0000000000000001E-3</v>
      </c>
      <c r="AA70" s="14">
        <v>1.6E-2</v>
      </c>
      <c r="AB70" s="14">
        <v>140</v>
      </c>
      <c r="AC70" s="14">
        <v>235</v>
      </c>
      <c r="AD70" s="14">
        <v>2.4</v>
      </c>
      <c r="AE70" s="14">
        <v>13</v>
      </c>
      <c r="AF70" s="14">
        <v>4</v>
      </c>
      <c r="AG70" s="14">
        <v>0.51</v>
      </c>
      <c r="AH70" s="14">
        <v>0.17</v>
      </c>
      <c r="AI70" s="14">
        <v>0.74</v>
      </c>
      <c r="AJ70" s="14">
        <v>0.79</v>
      </c>
    </row>
    <row r="71" spans="1:37" ht="15.75">
      <c r="B71" s="1">
        <v>10</v>
      </c>
      <c r="C71" s="8" t="s">
        <v>56</v>
      </c>
      <c r="D71" s="8" t="s">
        <v>57</v>
      </c>
      <c r="E71" s="14">
        <v>601543</v>
      </c>
      <c r="F71" s="14">
        <v>976932</v>
      </c>
      <c r="G71" s="21" t="s">
        <v>123</v>
      </c>
      <c r="H71" s="41"/>
      <c r="I71" s="4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13" t="s">
        <v>124</v>
      </c>
    </row>
    <row r="72" spans="1:37" ht="15.75">
      <c r="B72" s="1">
        <v>11</v>
      </c>
      <c r="C72" s="8" t="s">
        <v>59</v>
      </c>
      <c r="D72" s="8" t="s">
        <v>60</v>
      </c>
      <c r="E72" s="14">
        <v>601099</v>
      </c>
      <c r="F72" s="14">
        <v>977599</v>
      </c>
      <c r="G72" s="21" t="s">
        <v>123</v>
      </c>
      <c r="H72" s="41"/>
      <c r="I72" s="41"/>
      <c r="J72" s="14">
        <v>7.6</v>
      </c>
      <c r="K72" s="14">
        <v>1822</v>
      </c>
      <c r="L72" s="14">
        <v>1184</v>
      </c>
      <c r="M72" s="14">
        <v>23</v>
      </c>
      <c r="N72" s="14">
        <v>800</v>
      </c>
      <c r="O72" s="14">
        <v>980</v>
      </c>
      <c r="P72" s="14">
        <v>480</v>
      </c>
      <c r="Q72" s="14">
        <v>350</v>
      </c>
      <c r="R72" s="14">
        <v>123</v>
      </c>
      <c r="S72" s="14">
        <v>49</v>
      </c>
      <c r="T72" s="14">
        <v>210</v>
      </c>
      <c r="U72" s="14">
        <v>50</v>
      </c>
      <c r="V72" s="14">
        <v>10.87</v>
      </c>
      <c r="W72" s="14">
        <v>3.53</v>
      </c>
      <c r="X72" s="14">
        <v>1.28</v>
      </c>
      <c r="Y72" s="14">
        <v>5.5869999999999997</v>
      </c>
      <c r="Z72" s="15">
        <v>1.2130000000000001</v>
      </c>
      <c r="AA72" s="15">
        <v>0.45100000000000001</v>
      </c>
      <c r="AB72" s="14">
        <v>250</v>
      </c>
      <c r="AC72" s="14">
        <v>410</v>
      </c>
      <c r="AD72" s="14">
        <v>5.7</v>
      </c>
      <c r="AE72" s="14">
        <v>180</v>
      </c>
      <c r="AF72" s="14">
        <v>60</v>
      </c>
      <c r="AG72" s="14">
        <v>12.5</v>
      </c>
      <c r="AH72" s="14">
        <v>4</v>
      </c>
      <c r="AI72" s="14">
        <v>0.8</v>
      </c>
      <c r="AJ72" s="14">
        <v>0.85</v>
      </c>
    </row>
    <row r="73" spans="1:37" ht="15.75">
      <c r="A73" t="s">
        <v>125</v>
      </c>
      <c r="B73" s="1">
        <v>12</v>
      </c>
      <c r="C73" s="8" t="s">
        <v>107</v>
      </c>
      <c r="D73" s="19" t="s">
        <v>62</v>
      </c>
      <c r="E73" s="14">
        <v>600908</v>
      </c>
      <c r="F73" s="14">
        <v>982402</v>
      </c>
      <c r="G73" s="21" t="s">
        <v>123</v>
      </c>
      <c r="H73" s="41"/>
      <c r="I73" s="41"/>
      <c r="J73" s="14">
        <v>9.32</v>
      </c>
      <c r="K73" s="15">
        <v>2220</v>
      </c>
      <c r="L73" s="14">
        <v>1443</v>
      </c>
      <c r="M73" s="14">
        <v>37.4</v>
      </c>
      <c r="N73" s="14">
        <v>960</v>
      </c>
      <c r="O73" s="14">
        <v>1120</v>
      </c>
      <c r="P73" s="14">
        <v>560</v>
      </c>
      <c r="Q73" s="14">
        <v>70</v>
      </c>
      <c r="R73" s="14">
        <v>10</v>
      </c>
      <c r="S73" s="14">
        <v>4</v>
      </c>
      <c r="T73" s="14">
        <v>99</v>
      </c>
      <c r="U73" s="14">
        <v>24</v>
      </c>
      <c r="V73" s="14">
        <v>13.11</v>
      </c>
      <c r="W73" s="14">
        <v>4.2</v>
      </c>
      <c r="X73" s="14">
        <v>1.2450000000000001</v>
      </c>
      <c r="Y73" s="14">
        <v>5.5149999999999997</v>
      </c>
      <c r="Z73" s="14">
        <v>0.108</v>
      </c>
      <c r="AA73" s="14">
        <v>0.36199999999999999</v>
      </c>
      <c r="AB73" s="14">
        <v>195</v>
      </c>
      <c r="AC73" s="14">
        <v>320</v>
      </c>
      <c r="AD73" s="14">
        <v>6.1</v>
      </c>
      <c r="AE73" s="14">
        <v>204</v>
      </c>
      <c r="AF73" s="14">
        <v>68</v>
      </c>
      <c r="AG73" s="14">
        <v>1.96</v>
      </c>
      <c r="AH73" s="14">
        <v>0.64</v>
      </c>
      <c r="AI73" s="14">
        <v>0.4</v>
      </c>
      <c r="AJ73" s="14">
        <v>0.43</v>
      </c>
    </row>
    <row r="74" spans="1:37" ht="15.75">
      <c r="B74" s="1">
        <v>13</v>
      </c>
      <c r="C74" s="8" t="s">
        <v>63</v>
      </c>
      <c r="D74" s="19" t="s">
        <v>64</v>
      </c>
      <c r="E74" s="14">
        <v>600365</v>
      </c>
      <c r="F74" s="14">
        <v>978746</v>
      </c>
      <c r="G74" s="21" t="s">
        <v>123</v>
      </c>
      <c r="H74" s="41"/>
      <c r="I74" s="41"/>
      <c r="J74" s="14">
        <v>9.3699999999999992</v>
      </c>
      <c r="K74" s="14">
        <v>2230</v>
      </c>
      <c r="L74" s="14">
        <v>1450</v>
      </c>
      <c r="M74" s="14">
        <v>66.8</v>
      </c>
      <c r="N74" s="14">
        <v>1060</v>
      </c>
      <c r="O74" s="14">
        <v>1300</v>
      </c>
      <c r="P74" s="14">
        <v>640</v>
      </c>
      <c r="Q74" s="14">
        <v>45</v>
      </c>
      <c r="R74" s="14">
        <v>18</v>
      </c>
      <c r="S74" s="14">
        <v>7</v>
      </c>
      <c r="T74" s="14">
        <v>103</v>
      </c>
      <c r="U74" s="14">
        <v>25</v>
      </c>
      <c r="V74" s="14">
        <v>13.19</v>
      </c>
      <c r="W74" s="14">
        <v>4.32</v>
      </c>
      <c r="X74" s="14">
        <v>1.905</v>
      </c>
      <c r="Y74" s="14">
        <v>8.43</v>
      </c>
      <c r="Z74" s="14">
        <v>0.104</v>
      </c>
      <c r="AA74" s="14">
        <v>0.34200000000000003</v>
      </c>
      <c r="AB74" s="14">
        <v>210</v>
      </c>
      <c r="AC74" s="14">
        <v>350</v>
      </c>
      <c r="AD74" s="14">
        <v>6.2</v>
      </c>
      <c r="AE74" s="14">
        <v>190</v>
      </c>
      <c r="AF74" s="14">
        <v>62</v>
      </c>
      <c r="AG74" s="14">
        <v>2.5</v>
      </c>
      <c r="AH74" s="14">
        <v>0.8</v>
      </c>
      <c r="AI74" s="14">
        <v>0.7</v>
      </c>
      <c r="AJ74" s="14">
        <v>0.75</v>
      </c>
    </row>
    <row r="75" spans="1:37" ht="15.75">
      <c r="B75" s="1">
        <v>14</v>
      </c>
      <c r="C75" s="8" t="s">
        <v>67</v>
      </c>
      <c r="D75" s="8" t="s">
        <v>68</v>
      </c>
      <c r="E75" s="18">
        <v>609824</v>
      </c>
      <c r="F75" s="18">
        <v>979426</v>
      </c>
      <c r="G75" s="21" t="s">
        <v>123</v>
      </c>
      <c r="H75" s="41"/>
      <c r="I75" s="41"/>
      <c r="J75" s="14">
        <v>8.0500000000000007</v>
      </c>
      <c r="K75" s="14">
        <v>711</v>
      </c>
      <c r="L75" s="14">
        <v>356</v>
      </c>
      <c r="M75" s="14">
        <v>584</v>
      </c>
      <c r="N75" s="14">
        <v>165</v>
      </c>
      <c r="O75" s="14">
        <v>205</v>
      </c>
      <c r="P75" s="14">
        <v>100</v>
      </c>
      <c r="Q75" s="14">
        <v>410</v>
      </c>
      <c r="R75" s="14">
        <v>53</v>
      </c>
      <c r="S75" s="14">
        <v>21</v>
      </c>
      <c r="T75" s="14">
        <v>119</v>
      </c>
      <c r="U75" s="14">
        <v>29</v>
      </c>
      <c r="V75" s="14">
        <v>6.44</v>
      </c>
      <c r="W75" s="14">
        <v>2.14</v>
      </c>
      <c r="X75" s="14">
        <v>1.63</v>
      </c>
      <c r="Y75" s="14">
        <v>7.22</v>
      </c>
      <c r="Z75" s="14">
        <v>8.9999999999999993E-3</v>
      </c>
      <c r="AA75" s="14">
        <v>0.03</v>
      </c>
      <c r="AB75" s="14">
        <v>120</v>
      </c>
      <c r="AC75" s="14">
        <v>195</v>
      </c>
      <c r="AD75" s="14">
        <v>1.7</v>
      </c>
      <c r="AE75" s="14">
        <v>95</v>
      </c>
      <c r="AF75" s="14">
        <v>31</v>
      </c>
      <c r="AG75" s="14">
        <v>1.05</v>
      </c>
      <c r="AH75" s="14">
        <v>0.35</v>
      </c>
      <c r="AI75" s="14">
        <v>0.42</v>
      </c>
      <c r="AJ75" s="14">
        <v>0.45</v>
      </c>
    </row>
    <row r="76" spans="1:37" ht="15.75">
      <c r="B76" s="1">
        <v>15</v>
      </c>
      <c r="C76" s="4" t="s">
        <v>126</v>
      </c>
      <c r="D76" s="8" t="s">
        <v>73</v>
      </c>
      <c r="E76" s="15">
        <v>633099</v>
      </c>
      <c r="F76" s="15">
        <v>998679</v>
      </c>
      <c r="G76" s="21" t="s">
        <v>122</v>
      </c>
      <c r="H76" s="41"/>
      <c r="I76" s="41"/>
      <c r="J76" s="14">
        <v>7.34</v>
      </c>
      <c r="K76" s="14">
        <v>497</v>
      </c>
      <c r="L76" s="14">
        <v>250</v>
      </c>
      <c r="M76" s="14">
        <v>0.56000000000000005</v>
      </c>
      <c r="N76" s="14">
        <v>230</v>
      </c>
      <c r="O76" s="14">
        <v>280</v>
      </c>
      <c r="P76" s="14">
        <v>135</v>
      </c>
      <c r="Q76" s="14">
        <v>200</v>
      </c>
      <c r="R76" s="14">
        <v>125</v>
      </c>
      <c r="S76" s="14">
        <v>50</v>
      </c>
      <c r="T76" s="14">
        <v>157</v>
      </c>
      <c r="U76" s="14">
        <v>38</v>
      </c>
      <c r="V76" s="14">
        <v>4.21</v>
      </c>
      <c r="W76" s="14">
        <v>1.51</v>
      </c>
      <c r="X76" s="14">
        <v>2.2149999999999999</v>
      </c>
      <c r="Y76" s="14">
        <v>9.81</v>
      </c>
      <c r="Z76" s="14">
        <v>0.02</v>
      </c>
      <c r="AA76" s="14">
        <v>0.06</v>
      </c>
      <c r="AB76" s="14">
        <v>115</v>
      </c>
      <c r="AC76" s="14">
        <v>190</v>
      </c>
      <c r="AD76" s="14">
        <v>0.41</v>
      </c>
      <c r="AE76" s="14">
        <v>7</v>
      </c>
      <c r="AF76" s="14">
        <v>2</v>
      </c>
      <c r="AG76" s="14">
        <v>0.63</v>
      </c>
      <c r="AH76" s="14">
        <v>0.21</v>
      </c>
      <c r="AI76" s="14">
        <v>0.57999999999999996</v>
      </c>
      <c r="AJ76" s="14">
        <v>0.622</v>
      </c>
    </row>
    <row r="77" spans="1:37" ht="15.75">
      <c r="B77" s="1">
        <v>16</v>
      </c>
      <c r="C77" s="4" t="s">
        <v>127</v>
      </c>
      <c r="D77" s="19" t="s">
        <v>75</v>
      </c>
      <c r="E77" s="15">
        <v>635001</v>
      </c>
      <c r="F77" s="15">
        <v>997927</v>
      </c>
      <c r="G77" s="21" t="s">
        <v>128</v>
      </c>
      <c r="H77" s="41"/>
      <c r="I77" s="41"/>
      <c r="J77" s="14">
        <v>7.74</v>
      </c>
      <c r="K77" s="14">
        <v>559</v>
      </c>
      <c r="L77" s="14">
        <v>280</v>
      </c>
      <c r="M77" s="14">
        <v>0.48</v>
      </c>
      <c r="N77" s="14">
        <v>230</v>
      </c>
      <c r="O77" s="14">
        <v>280</v>
      </c>
      <c r="P77" s="14">
        <v>135</v>
      </c>
      <c r="Q77" s="14">
        <v>150</v>
      </c>
      <c r="R77" s="14">
        <v>59</v>
      </c>
      <c r="S77" s="14">
        <v>24</v>
      </c>
      <c r="T77" s="14">
        <v>161</v>
      </c>
      <c r="U77" s="14">
        <v>39</v>
      </c>
      <c r="V77" s="14">
        <v>5.95</v>
      </c>
      <c r="W77" s="14">
        <v>1.49</v>
      </c>
      <c r="X77" s="14">
        <v>1.89</v>
      </c>
      <c r="Y77" s="14">
        <v>20.875</v>
      </c>
      <c r="Z77" s="14">
        <v>0.02</v>
      </c>
      <c r="AA77" s="14">
        <v>0.06</v>
      </c>
      <c r="AB77" s="14">
        <v>140</v>
      </c>
      <c r="AC77" s="14">
        <v>235</v>
      </c>
      <c r="AD77" s="14">
        <v>2.83</v>
      </c>
      <c r="AE77" s="14">
        <v>33</v>
      </c>
      <c r="AF77" s="14">
        <v>11</v>
      </c>
      <c r="AG77" s="14">
        <v>0.4</v>
      </c>
      <c r="AH77" s="14">
        <v>0.11</v>
      </c>
      <c r="AI77" s="14">
        <v>0.46</v>
      </c>
      <c r="AJ77" s="14">
        <v>0.49</v>
      </c>
    </row>
    <row r="78" spans="1:37" ht="15.75">
      <c r="B78" s="1">
        <v>17</v>
      </c>
      <c r="C78" s="8" t="s">
        <v>69</v>
      </c>
      <c r="D78" s="8" t="s">
        <v>70</v>
      </c>
      <c r="E78" s="14">
        <v>629912</v>
      </c>
      <c r="F78" s="14">
        <v>995525</v>
      </c>
      <c r="G78" s="21" t="s">
        <v>128</v>
      </c>
      <c r="H78" s="41"/>
      <c r="I78" s="41"/>
      <c r="J78" s="14">
        <v>8.02</v>
      </c>
      <c r="K78" s="14">
        <v>384</v>
      </c>
      <c r="L78" s="14">
        <v>192</v>
      </c>
      <c r="M78" s="14">
        <v>551</v>
      </c>
      <c r="N78" s="14">
        <v>170</v>
      </c>
      <c r="O78" s="14">
        <v>210</v>
      </c>
      <c r="P78" s="14">
        <v>105</v>
      </c>
      <c r="Q78" s="14">
        <v>275</v>
      </c>
      <c r="R78" s="14">
        <v>79</v>
      </c>
      <c r="S78" s="14">
        <v>32</v>
      </c>
      <c r="T78" s="14">
        <v>124</v>
      </c>
      <c r="U78" s="14">
        <v>30</v>
      </c>
      <c r="V78" s="14">
        <v>4.62</v>
      </c>
      <c r="W78" s="14">
        <v>1.88</v>
      </c>
      <c r="X78" s="14">
        <v>3.31</v>
      </c>
      <c r="Y78" s="14">
        <v>14.6</v>
      </c>
      <c r="Z78" s="14">
        <v>2.8000000000000001E-2</v>
      </c>
      <c r="AA78" s="14">
        <v>9.1999999999999998E-2</v>
      </c>
      <c r="AB78" s="14">
        <v>115</v>
      </c>
      <c r="AC78" s="14">
        <v>185</v>
      </c>
      <c r="AD78" s="14">
        <v>2.46</v>
      </c>
      <c r="AE78" s="14">
        <v>20</v>
      </c>
      <c r="AF78" s="14">
        <v>7</v>
      </c>
      <c r="AG78" s="14">
        <v>0.77</v>
      </c>
      <c r="AH78" s="14">
        <v>0.25</v>
      </c>
      <c r="AI78" s="14">
        <v>0.51</v>
      </c>
      <c r="AJ78" s="14">
        <v>0.54</v>
      </c>
    </row>
    <row r="79" spans="1:37" ht="15.75">
      <c r="B79" s="1">
        <v>18</v>
      </c>
      <c r="C79" s="8" t="s">
        <v>114</v>
      </c>
      <c r="D79" s="8" t="s">
        <v>77</v>
      </c>
      <c r="E79" s="15">
        <v>629714</v>
      </c>
      <c r="F79" s="15">
        <v>992849</v>
      </c>
      <c r="G79" s="21" t="s">
        <v>128</v>
      </c>
      <c r="H79" s="41"/>
      <c r="I79" s="41"/>
      <c r="J79" s="14">
        <v>7.89</v>
      </c>
      <c r="K79" s="14">
        <v>368</v>
      </c>
      <c r="L79" s="14">
        <v>184</v>
      </c>
      <c r="M79" s="14">
        <v>990</v>
      </c>
      <c r="N79" s="14">
        <v>160</v>
      </c>
      <c r="O79" s="14">
        <v>195</v>
      </c>
      <c r="P79" s="14">
        <v>95</v>
      </c>
      <c r="Q79" s="14">
        <v>90</v>
      </c>
      <c r="R79" s="14">
        <v>18</v>
      </c>
      <c r="S79" s="14">
        <v>45</v>
      </c>
      <c r="T79" s="14">
        <v>115</v>
      </c>
      <c r="U79" s="14">
        <v>28</v>
      </c>
      <c r="V79" s="14">
        <v>4.5</v>
      </c>
      <c r="W79" s="14">
        <v>1.84</v>
      </c>
      <c r="X79" s="14">
        <v>2.85</v>
      </c>
      <c r="Y79" s="14">
        <v>12.65</v>
      </c>
      <c r="Z79" s="14">
        <v>0.02</v>
      </c>
      <c r="AA79" s="14">
        <v>6.6000000000000003E-2</v>
      </c>
      <c r="AB79" s="14">
        <v>120</v>
      </c>
      <c r="AC79" s="14">
        <v>195</v>
      </c>
      <c r="AD79" s="14">
        <v>2.08</v>
      </c>
      <c r="AE79" s="14">
        <v>15</v>
      </c>
      <c r="AF79" s="14">
        <v>5</v>
      </c>
      <c r="AG79" s="14">
        <v>0.95</v>
      </c>
      <c r="AH79" s="14">
        <v>0.31</v>
      </c>
      <c r="AI79" s="14">
        <v>0.59</v>
      </c>
      <c r="AJ79" s="14">
        <v>0.63</v>
      </c>
    </row>
    <row r="80" spans="1:37" ht="15.75">
      <c r="B80" s="1">
        <v>19</v>
      </c>
      <c r="C80" s="8" t="s">
        <v>115</v>
      </c>
      <c r="D80" s="8" t="s">
        <v>79</v>
      </c>
      <c r="E80" s="14">
        <v>666527</v>
      </c>
      <c r="F80" s="14">
        <v>1103137</v>
      </c>
      <c r="G80" s="21" t="s">
        <v>129</v>
      </c>
      <c r="H80" s="41"/>
      <c r="I80" s="41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86" t="s">
        <v>124</v>
      </c>
    </row>
    <row r="81" spans="2:36">
      <c r="B81" s="1"/>
      <c r="C81" s="8"/>
      <c r="D81" s="126" t="s">
        <v>116</v>
      </c>
      <c r="E81" s="127"/>
      <c r="F81" s="128"/>
      <c r="G81" s="8"/>
      <c r="H81" s="1"/>
      <c r="I81" s="1"/>
      <c r="J81" s="1" t="s">
        <v>117</v>
      </c>
      <c r="K81" s="1" t="s">
        <v>84</v>
      </c>
      <c r="L81" s="1" t="s">
        <v>85</v>
      </c>
      <c r="M81" s="1" t="s">
        <v>86</v>
      </c>
      <c r="N81" s="1" t="s">
        <v>85</v>
      </c>
      <c r="O81" s="1" t="s">
        <v>85</v>
      </c>
      <c r="P81" s="1" t="s">
        <v>85</v>
      </c>
      <c r="Q81" s="1" t="s">
        <v>85</v>
      </c>
      <c r="R81" s="1" t="s">
        <v>85</v>
      </c>
      <c r="S81" s="1" t="s">
        <v>85</v>
      </c>
      <c r="T81" s="1" t="s">
        <v>85</v>
      </c>
      <c r="U81" s="1" t="s">
        <v>85</v>
      </c>
      <c r="V81" s="1" t="s">
        <v>87</v>
      </c>
      <c r="W81" s="1" t="s">
        <v>87</v>
      </c>
      <c r="X81" s="1" t="s">
        <v>85</v>
      </c>
      <c r="Y81" s="1" t="s">
        <v>85</v>
      </c>
      <c r="Z81" s="1" t="s">
        <v>85</v>
      </c>
      <c r="AA81" s="1" t="s">
        <v>85</v>
      </c>
      <c r="AB81" s="1" t="s">
        <v>85</v>
      </c>
      <c r="AC81" s="1" t="s">
        <v>85</v>
      </c>
      <c r="AD81" s="1" t="s">
        <v>85</v>
      </c>
      <c r="AE81" s="1" t="s">
        <v>85</v>
      </c>
      <c r="AF81" s="1" t="s">
        <v>85</v>
      </c>
      <c r="AG81" s="1" t="s">
        <v>85</v>
      </c>
      <c r="AH81" s="1" t="s">
        <v>85</v>
      </c>
      <c r="AI81" s="1" t="s">
        <v>85</v>
      </c>
      <c r="AJ81" s="1" t="s">
        <v>85</v>
      </c>
    </row>
    <row r="82" spans="2:36">
      <c r="H82"/>
      <c r="I82"/>
    </row>
    <row r="83" spans="2:36">
      <c r="H83"/>
      <c r="I83"/>
    </row>
    <row r="84" spans="2:36">
      <c r="H84"/>
      <c r="I84"/>
    </row>
    <row r="85" spans="2:36" ht="16.5" thickBot="1">
      <c r="C85" s="93">
        <v>44470</v>
      </c>
      <c r="H85"/>
      <c r="I85"/>
    </row>
    <row r="86" spans="2:36">
      <c r="B86" s="1" t="s">
        <v>0</v>
      </c>
      <c r="C86" s="1"/>
      <c r="D86" s="39"/>
      <c r="E86" s="115" t="s">
        <v>1</v>
      </c>
      <c r="F86" s="116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6"/>
      <c r="AA86" s="116"/>
      <c r="AB86" s="116"/>
      <c r="AC86" s="116"/>
      <c r="AD86" s="116"/>
      <c r="AE86" s="116"/>
      <c r="AF86" s="116"/>
      <c r="AG86" s="116"/>
      <c r="AH86" s="116"/>
      <c r="AI86" s="116"/>
      <c r="AJ86" s="117"/>
    </row>
    <row r="87" spans="2:36">
      <c r="B87" s="1" t="s">
        <v>2</v>
      </c>
      <c r="C87" s="1"/>
      <c r="D87" s="39"/>
      <c r="E87" s="118"/>
      <c r="F87" s="119"/>
      <c r="G87" s="119"/>
      <c r="H87" s="119"/>
      <c r="I87" s="119"/>
      <c r="J87" s="119"/>
      <c r="K87" s="119"/>
      <c r="L87" s="119"/>
      <c r="M87" s="119"/>
      <c r="N87" s="119"/>
      <c r="O87" s="119"/>
      <c r="P87" s="119"/>
      <c r="Q87" s="119"/>
      <c r="R87" s="119"/>
      <c r="S87" s="119"/>
      <c r="T87" s="119"/>
      <c r="U87" s="119"/>
      <c r="V87" s="119"/>
      <c r="W87" s="119"/>
      <c r="X87" s="119"/>
      <c r="Y87" s="119"/>
      <c r="Z87" s="119"/>
      <c r="AA87" s="119"/>
      <c r="AB87" s="119"/>
      <c r="AC87" s="119"/>
      <c r="AD87" s="119"/>
      <c r="AE87" s="119"/>
      <c r="AF87" s="119"/>
      <c r="AG87" s="119"/>
      <c r="AH87" s="119"/>
      <c r="AI87" s="119"/>
      <c r="AJ87" s="120"/>
    </row>
    <row r="88" spans="2:36" ht="15.75" thickBot="1">
      <c r="B88" s="124" t="s">
        <v>118</v>
      </c>
      <c r="C88" s="125"/>
      <c r="D88" s="125"/>
      <c r="E88" s="121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  <c r="AC88" s="122"/>
      <c r="AD88" s="122"/>
      <c r="AE88" s="122"/>
      <c r="AF88" s="122"/>
      <c r="AG88" s="122"/>
      <c r="AH88" s="122"/>
      <c r="AI88" s="122"/>
      <c r="AJ88" s="123"/>
    </row>
    <row r="89" spans="2:36" ht="31.5" customHeight="1">
      <c r="B89" s="1" t="s">
        <v>5</v>
      </c>
      <c r="C89" s="14" t="s">
        <v>89</v>
      </c>
      <c r="D89" s="1" t="s">
        <v>4</v>
      </c>
      <c r="E89" s="34" t="s">
        <v>7</v>
      </c>
      <c r="F89" s="34" t="s">
        <v>8</v>
      </c>
      <c r="G89" s="43" t="s">
        <v>119</v>
      </c>
      <c r="H89" s="35" t="s">
        <v>10</v>
      </c>
      <c r="I89" s="35" t="s">
        <v>120</v>
      </c>
      <c r="J89" s="35" t="s">
        <v>12</v>
      </c>
      <c r="K89" s="35" t="s">
        <v>13</v>
      </c>
      <c r="L89" s="35" t="s">
        <v>14</v>
      </c>
      <c r="M89" s="35" t="s">
        <v>91</v>
      </c>
      <c r="N89" s="35" t="s">
        <v>92</v>
      </c>
      <c r="O89" s="35" t="s">
        <v>17</v>
      </c>
      <c r="P89" s="35" t="s">
        <v>18</v>
      </c>
      <c r="Q89" s="35" t="s">
        <v>19</v>
      </c>
      <c r="R89" s="38" t="s">
        <v>20</v>
      </c>
      <c r="S89" s="38" t="s">
        <v>93</v>
      </c>
      <c r="T89" s="50" t="s">
        <v>94</v>
      </c>
      <c r="U89" s="50" t="s">
        <v>121</v>
      </c>
      <c r="V89" s="51" t="s">
        <v>24</v>
      </c>
      <c r="W89" s="51" t="s">
        <v>25</v>
      </c>
      <c r="X89" s="38" t="s">
        <v>26</v>
      </c>
      <c r="Y89" s="38" t="s">
        <v>27</v>
      </c>
      <c r="Z89" s="38" t="s">
        <v>95</v>
      </c>
      <c r="AA89" s="38" t="s">
        <v>130</v>
      </c>
      <c r="AB89" s="38" t="s">
        <v>30</v>
      </c>
      <c r="AC89" s="38" t="s">
        <v>97</v>
      </c>
      <c r="AD89" s="38" t="s">
        <v>32</v>
      </c>
      <c r="AE89" s="38" t="s">
        <v>33</v>
      </c>
      <c r="AF89" s="38" t="s">
        <v>34</v>
      </c>
      <c r="AG89" s="38" t="s">
        <v>35</v>
      </c>
      <c r="AH89" s="38" t="s">
        <v>98</v>
      </c>
      <c r="AI89" s="38" t="s">
        <v>37</v>
      </c>
      <c r="AJ89" s="38" t="s">
        <v>38</v>
      </c>
    </row>
    <row r="90" spans="2:36" ht="15.75">
      <c r="B90" s="1">
        <v>1</v>
      </c>
      <c r="C90" s="8" t="s">
        <v>39</v>
      </c>
      <c r="D90" s="8" t="s">
        <v>40</v>
      </c>
      <c r="E90" s="15">
        <v>502349</v>
      </c>
      <c r="F90" s="15">
        <v>929382</v>
      </c>
      <c r="G90" s="21">
        <v>44418</v>
      </c>
      <c r="H90" s="41"/>
      <c r="I90" s="41"/>
      <c r="J90" s="14">
        <v>7.68</v>
      </c>
      <c r="K90" s="14">
        <v>172.4</v>
      </c>
      <c r="L90" s="14">
        <v>86</v>
      </c>
      <c r="M90" s="14">
        <v>867</v>
      </c>
      <c r="N90" s="10">
        <v>95</v>
      </c>
      <c r="O90" s="10">
        <v>115</v>
      </c>
      <c r="P90" s="10">
        <v>55</v>
      </c>
      <c r="Q90" s="10">
        <v>105</v>
      </c>
      <c r="R90" s="14">
        <v>24</v>
      </c>
      <c r="S90" s="14">
        <v>10</v>
      </c>
      <c r="T90" s="14">
        <v>103</v>
      </c>
      <c r="U90" s="14">
        <v>25</v>
      </c>
      <c r="V90" s="14">
        <v>7.79</v>
      </c>
      <c r="W90" s="14">
        <v>0.98</v>
      </c>
      <c r="X90" s="14">
        <v>0.89</v>
      </c>
      <c r="Y90" s="14">
        <v>3.9449999999999998</v>
      </c>
      <c r="Z90" s="14">
        <v>5.5E-2</v>
      </c>
      <c r="AA90" s="14">
        <v>0.18</v>
      </c>
      <c r="AB90" s="10">
        <v>100</v>
      </c>
      <c r="AC90" s="10">
        <v>165</v>
      </c>
      <c r="AD90" s="14">
        <v>0.41</v>
      </c>
      <c r="AE90" s="10">
        <v>9</v>
      </c>
      <c r="AF90" s="1">
        <f>(AE90/2.97)</f>
        <v>3.0303030303030303</v>
      </c>
      <c r="AG90" s="10">
        <v>17</v>
      </c>
      <c r="AH90" s="10">
        <v>5.6</v>
      </c>
      <c r="AI90" s="10">
        <v>0.93</v>
      </c>
      <c r="AJ90" s="10">
        <v>0.99</v>
      </c>
    </row>
    <row r="91" spans="2:36" ht="15.75">
      <c r="B91" s="1">
        <v>2</v>
      </c>
      <c r="C91" s="8" t="s">
        <v>41</v>
      </c>
      <c r="D91" s="8" t="s">
        <v>42</v>
      </c>
      <c r="E91" s="15">
        <v>502812</v>
      </c>
      <c r="F91" s="15">
        <v>931647</v>
      </c>
      <c r="G91" s="21">
        <v>44418</v>
      </c>
      <c r="H91" s="41"/>
      <c r="I91" s="41"/>
      <c r="J91" s="14">
        <v>8</v>
      </c>
      <c r="K91" s="14">
        <v>251</v>
      </c>
      <c r="L91" s="14">
        <v>138</v>
      </c>
      <c r="M91" s="14">
        <v>923</v>
      </c>
      <c r="N91" s="10">
        <v>110</v>
      </c>
      <c r="O91" s="10">
        <v>135</v>
      </c>
      <c r="P91" s="10">
        <v>65</v>
      </c>
      <c r="Q91" s="10">
        <v>80</v>
      </c>
      <c r="R91" s="14">
        <v>89</v>
      </c>
      <c r="S91" s="14">
        <v>36</v>
      </c>
      <c r="T91" s="14">
        <v>107</v>
      </c>
      <c r="U91" s="14">
        <v>26</v>
      </c>
      <c r="V91" s="14">
        <v>15.37</v>
      </c>
      <c r="W91" s="14">
        <v>1.18</v>
      </c>
      <c r="X91" s="14">
        <v>1.21</v>
      </c>
      <c r="Y91" s="14">
        <v>5.62</v>
      </c>
      <c r="Z91" s="14">
        <v>0.04</v>
      </c>
      <c r="AA91" s="14">
        <v>0.13</v>
      </c>
      <c r="AB91" s="10">
        <v>70</v>
      </c>
      <c r="AC91" s="10">
        <v>116</v>
      </c>
      <c r="AD91" s="14">
        <v>0.76</v>
      </c>
      <c r="AE91" s="10">
        <v>15</v>
      </c>
      <c r="AF91" s="1">
        <f t="shared" ref="AF91:AF104" si="1">(AE91/2.97)</f>
        <v>5.0505050505050502</v>
      </c>
      <c r="AG91" s="10">
        <v>16.600000000000001</v>
      </c>
      <c r="AH91" s="10">
        <v>5.4</v>
      </c>
      <c r="AI91" s="10">
        <v>8.5</v>
      </c>
      <c r="AJ91" s="10">
        <v>9</v>
      </c>
    </row>
    <row r="92" spans="2:36" ht="15.75">
      <c r="B92" s="1">
        <v>3</v>
      </c>
      <c r="C92" s="8" t="s">
        <v>99</v>
      </c>
      <c r="D92" s="8" t="s">
        <v>100</v>
      </c>
      <c r="E92" s="15">
        <v>512621</v>
      </c>
      <c r="F92" s="15">
        <v>951938</v>
      </c>
      <c r="G92" s="21">
        <v>44418</v>
      </c>
      <c r="H92" s="41"/>
      <c r="I92" s="41"/>
      <c r="J92" s="14">
        <v>8.4</v>
      </c>
      <c r="K92" s="14">
        <v>308</v>
      </c>
      <c r="L92" s="14">
        <v>170</v>
      </c>
      <c r="M92" s="14">
        <v>880</v>
      </c>
      <c r="N92" s="10">
        <v>185</v>
      </c>
      <c r="O92" s="10">
        <v>225</v>
      </c>
      <c r="P92" s="10">
        <v>110</v>
      </c>
      <c r="Q92" s="10">
        <v>85</v>
      </c>
      <c r="R92" s="14">
        <v>91</v>
      </c>
      <c r="S92" s="14">
        <v>37</v>
      </c>
      <c r="T92" s="14">
        <v>122</v>
      </c>
      <c r="U92" s="14">
        <v>29</v>
      </c>
      <c r="V92" s="14">
        <v>15.54</v>
      </c>
      <c r="W92" s="14">
        <v>1.1399999999999999</v>
      </c>
      <c r="X92" s="14">
        <v>1.1299999999999999</v>
      </c>
      <c r="Y92" s="14">
        <v>5.0069999999999997</v>
      </c>
      <c r="Z92" s="14">
        <v>7.4999999999999997E-2</v>
      </c>
      <c r="AA92" s="14">
        <v>0.245</v>
      </c>
      <c r="AB92" s="10">
        <v>93</v>
      </c>
      <c r="AC92" s="10">
        <v>153</v>
      </c>
      <c r="AD92" s="14">
        <v>0.62</v>
      </c>
      <c r="AE92" s="10">
        <v>10</v>
      </c>
      <c r="AF92" s="1">
        <f t="shared" si="1"/>
        <v>3.3670033670033668</v>
      </c>
      <c r="AG92" s="10">
        <v>18.2</v>
      </c>
      <c r="AH92" s="10">
        <v>5.8</v>
      </c>
      <c r="AI92" s="10">
        <v>9.4</v>
      </c>
      <c r="AJ92" s="10">
        <v>10.1</v>
      </c>
    </row>
    <row r="93" spans="2:36" ht="15.75">
      <c r="B93" s="1">
        <v>4</v>
      </c>
      <c r="C93" s="8" t="s">
        <v>101</v>
      </c>
      <c r="D93" s="8" t="s">
        <v>102</v>
      </c>
      <c r="E93" s="15">
        <v>509101</v>
      </c>
      <c r="F93" s="15">
        <v>944952</v>
      </c>
      <c r="G93" s="21">
        <v>44418</v>
      </c>
      <c r="H93" s="41"/>
      <c r="I93" s="41"/>
      <c r="J93" s="14">
        <v>8.3699999999999992</v>
      </c>
      <c r="K93" s="14">
        <v>335</v>
      </c>
      <c r="L93" s="14">
        <v>184</v>
      </c>
      <c r="M93" s="14">
        <v>670</v>
      </c>
      <c r="N93" s="10">
        <v>135</v>
      </c>
      <c r="O93" s="10">
        <v>165</v>
      </c>
      <c r="P93" s="10">
        <v>80</v>
      </c>
      <c r="Q93" s="10">
        <v>125</v>
      </c>
      <c r="R93" s="14">
        <v>103</v>
      </c>
      <c r="S93" s="14">
        <v>42</v>
      </c>
      <c r="T93" s="14">
        <v>117</v>
      </c>
      <c r="U93" s="14">
        <v>28</v>
      </c>
      <c r="V93" s="14">
        <v>16.95</v>
      </c>
      <c r="W93" s="14">
        <v>1.23</v>
      </c>
      <c r="X93" s="14">
        <v>1.27</v>
      </c>
      <c r="Y93" s="14">
        <v>5.6280000000000001</v>
      </c>
      <c r="Z93" s="14">
        <v>0.05</v>
      </c>
      <c r="AA93" s="14">
        <v>0.16500000000000001</v>
      </c>
      <c r="AB93" s="10">
        <v>97</v>
      </c>
      <c r="AC93" s="10">
        <v>160</v>
      </c>
      <c r="AD93" s="14">
        <v>0.74</v>
      </c>
      <c r="AE93" s="10">
        <v>20</v>
      </c>
      <c r="AF93" s="1">
        <f t="shared" si="1"/>
        <v>6.7340067340067336</v>
      </c>
      <c r="AG93" s="10">
        <v>17.399999999999999</v>
      </c>
      <c r="AH93" s="10">
        <v>5.6</v>
      </c>
      <c r="AI93" s="10">
        <v>9.6999999999999993</v>
      </c>
      <c r="AJ93" s="10">
        <v>10.3</v>
      </c>
    </row>
    <row r="94" spans="2:36" ht="15.75">
      <c r="B94" s="1">
        <v>5</v>
      </c>
      <c r="C94" s="8" t="s">
        <v>103</v>
      </c>
      <c r="D94" s="8" t="s">
        <v>44</v>
      </c>
      <c r="E94" s="15">
        <v>517216</v>
      </c>
      <c r="F94" s="15">
        <v>936157</v>
      </c>
      <c r="G94" s="21">
        <v>44418</v>
      </c>
      <c r="H94" s="41"/>
      <c r="I94" s="41"/>
      <c r="J94" s="14">
        <v>8.09</v>
      </c>
      <c r="K94" s="14">
        <v>203</v>
      </c>
      <c r="L94" s="14">
        <v>109</v>
      </c>
      <c r="M94" s="14">
        <v>152</v>
      </c>
      <c r="N94" s="10">
        <v>65</v>
      </c>
      <c r="O94" s="10">
        <v>80</v>
      </c>
      <c r="P94" s="10">
        <v>40</v>
      </c>
      <c r="Q94" s="10">
        <v>65</v>
      </c>
      <c r="R94" s="14">
        <v>70</v>
      </c>
      <c r="S94" s="14">
        <v>28</v>
      </c>
      <c r="T94" s="14">
        <v>105</v>
      </c>
      <c r="U94" s="14">
        <v>25</v>
      </c>
      <c r="V94" s="14">
        <v>9.73</v>
      </c>
      <c r="W94" s="14">
        <v>1.05</v>
      </c>
      <c r="X94" s="14">
        <v>0.86</v>
      </c>
      <c r="Y94" s="14">
        <v>3.8111999999999999</v>
      </c>
      <c r="Z94" s="14">
        <v>6.5000000000000002E-2</v>
      </c>
      <c r="AA94" s="14">
        <v>0.215</v>
      </c>
      <c r="AB94" s="10">
        <v>91</v>
      </c>
      <c r="AC94" s="10">
        <v>150</v>
      </c>
      <c r="AD94" s="14">
        <v>0.78</v>
      </c>
      <c r="AE94" s="10">
        <v>10</v>
      </c>
      <c r="AF94" s="1">
        <f t="shared" si="1"/>
        <v>3.3670033670033668</v>
      </c>
      <c r="AG94" s="10">
        <v>20.7</v>
      </c>
      <c r="AH94" s="10">
        <v>6.8</v>
      </c>
      <c r="AI94" s="10">
        <v>1.3</v>
      </c>
      <c r="AJ94" s="10">
        <v>1.4</v>
      </c>
    </row>
    <row r="95" spans="2:36" ht="15.75">
      <c r="B95" s="1">
        <v>6</v>
      </c>
      <c r="C95" s="8" t="s">
        <v>47</v>
      </c>
      <c r="D95" s="8" t="s">
        <v>48</v>
      </c>
      <c r="E95" s="15">
        <v>519455</v>
      </c>
      <c r="F95" s="15">
        <v>936960</v>
      </c>
      <c r="G95" s="21">
        <v>44418</v>
      </c>
      <c r="H95" s="41"/>
      <c r="I95" s="41"/>
      <c r="J95" s="14">
        <v>8.1300000000000008</v>
      </c>
      <c r="K95" s="14">
        <v>217</v>
      </c>
      <c r="L95" s="14">
        <v>117</v>
      </c>
      <c r="M95" s="14">
        <v>2.4</v>
      </c>
      <c r="N95" s="10">
        <v>40</v>
      </c>
      <c r="O95" s="10">
        <v>45</v>
      </c>
      <c r="P95" s="10">
        <v>25</v>
      </c>
      <c r="Q95" s="10">
        <v>75</v>
      </c>
      <c r="R95" s="14">
        <v>78</v>
      </c>
      <c r="S95" s="14">
        <v>32</v>
      </c>
      <c r="T95" s="14">
        <v>124</v>
      </c>
      <c r="U95" s="14">
        <v>30</v>
      </c>
      <c r="V95" s="14">
        <v>9.91</v>
      </c>
      <c r="W95" s="14">
        <v>1.05</v>
      </c>
      <c r="X95" s="14">
        <v>2.13</v>
      </c>
      <c r="Y95" s="14">
        <v>9.4390000000000001</v>
      </c>
      <c r="Z95" s="14">
        <v>0.08</v>
      </c>
      <c r="AA95" s="14">
        <v>0.26500000000000001</v>
      </c>
      <c r="AB95" s="10">
        <v>84</v>
      </c>
      <c r="AC95" s="10">
        <v>118</v>
      </c>
      <c r="AD95" s="14">
        <v>0.77</v>
      </c>
      <c r="AE95" s="10">
        <v>8</v>
      </c>
      <c r="AF95" s="1">
        <f t="shared" si="1"/>
        <v>2.6936026936026933</v>
      </c>
      <c r="AG95" s="10">
        <v>20.399999999999999</v>
      </c>
      <c r="AH95" s="10">
        <v>6.5</v>
      </c>
      <c r="AI95" s="10">
        <v>0.5</v>
      </c>
      <c r="AJ95" s="10">
        <v>0.53</v>
      </c>
    </row>
    <row r="96" spans="2:36" ht="15.75">
      <c r="B96" s="1">
        <v>7</v>
      </c>
      <c r="C96" s="8" t="s">
        <v>50</v>
      </c>
      <c r="D96" s="8" t="s">
        <v>51</v>
      </c>
      <c r="E96" s="15">
        <v>525435</v>
      </c>
      <c r="F96" s="15">
        <v>937268</v>
      </c>
      <c r="G96" s="21">
        <v>44418</v>
      </c>
      <c r="H96" s="41"/>
      <c r="I96" s="41"/>
      <c r="J96" s="14">
        <v>7.18</v>
      </c>
      <c r="K96" s="14">
        <v>224</v>
      </c>
      <c r="L96" s="14">
        <v>123</v>
      </c>
      <c r="M96" s="14">
        <v>185</v>
      </c>
      <c r="N96" s="10">
        <v>80</v>
      </c>
      <c r="O96" s="10">
        <v>95</v>
      </c>
      <c r="P96" s="10">
        <v>45</v>
      </c>
      <c r="Q96" s="10">
        <v>70</v>
      </c>
      <c r="R96" s="14">
        <v>57</v>
      </c>
      <c r="S96" s="14">
        <v>23</v>
      </c>
      <c r="T96" s="14">
        <v>119</v>
      </c>
      <c r="U96" s="14">
        <v>29</v>
      </c>
      <c r="V96" s="14">
        <v>11.32</v>
      </c>
      <c r="W96" s="14">
        <v>1.1200000000000001</v>
      </c>
      <c r="X96" s="14">
        <v>2.56</v>
      </c>
      <c r="Y96" s="14">
        <v>11.345000000000001</v>
      </c>
      <c r="Z96" s="14">
        <v>0.06</v>
      </c>
      <c r="AA96" s="14">
        <v>0.19500000000000001</v>
      </c>
      <c r="AB96" s="10">
        <v>87</v>
      </c>
      <c r="AC96" s="10">
        <v>144</v>
      </c>
      <c r="AD96" s="14">
        <v>0.82</v>
      </c>
      <c r="AE96" s="10">
        <v>10</v>
      </c>
      <c r="AF96" s="1">
        <f t="shared" si="1"/>
        <v>3.3670033670033668</v>
      </c>
      <c r="AG96" s="10">
        <v>23</v>
      </c>
      <c r="AH96" s="10">
        <v>7.3380000000000001</v>
      </c>
      <c r="AI96" s="10">
        <v>0.94</v>
      </c>
      <c r="AJ96" s="10">
        <v>1.01</v>
      </c>
    </row>
    <row r="97" spans="2:37" ht="15.75">
      <c r="B97" s="1">
        <v>8</v>
      </c>
      <c r="C97" s="8" t="s">
        <v>105</v>
      </c>
      <c r="D97" s="8" t="s">
        <v>53</v>
      </c>
      <c r="E97" s="15">
        <v>599654</v>
      </c>
      <c r="F97" s="15">
        <v>976923</v>
      </c>
      <c r="G97" s="21">
        <v>44449</v>
      </c>
      <c r="H97" s="41"/>
      <c r="I97" s="41"/>
      <c r="J97" s="14">
        <v>8.11</v>
      </c>
      <c r="K97" s="14">
        <v>204</v>
      </c>
      <c r="L97" s="14">
        <v>112</v>
      </c>
      <c r="M97" s="14">
        <v>525</v>
      </c>
      <c r="N97" s="10">
        <v>70</v>
      </c>
      <c r="O97" s="10">
        <v>85</v>
      </c>
      <c r="P97" s="10">
        <v>40</v>
      </c>
      <c r="Q97" s="10">
        <v>80</v>
      </c>
      <c r="R97" s="14">
        <v>42</v>
      </c>
      <c r="S97" s="14">
        <v>17</v>
      </c>
      <c r="T97" s="14">
        <v>133</v>
      </c>
      <c r="U97" s="14">
        <v>32</v>
      </c>
      <c r="V97" s="14">
        <v>11.32</v>
      </c>
      <c r="W97" s="14">
        <v>1.0900000000000001</v>
      </c>
      <c r="X97" s="14">
        <v>2.11</v>
      </c>
      <c r="Y97" s="14">
        <v>9.3510000000000009</v>
      </c>
      <c r="Z97" s="14">
        <v>7.0000000000000007E-2</v>
      </c>
      <c r="AA97" s="14">
        <v>0.23</v>
      </c>
      <c r="AB97" s="10">
        <v>86</v>
      </c>
      <c r="AC97" s="10">
        <v>142</v>
      </c>
      <c r="AD97" s="14">
        <v>0.87</v>
      </c>
      <c r="AE97" s="10">
        <v>8</v>
      </c>
      <c r="AF97" s="1">
        <f t="shared" si="1"/>
        <v>2.6936026936026933</v>
      </c>
      <c r="AG97" s="10">
        <v>21.6</v>
      </c>
      <c r="AH97" s="10">
        <v>7.1</v>
      </c>
      <c r="AI97" s="10">
        <v>4.8499999999999996</v>
      </c>
      <c r="AJ97" s="10">
        <v>5.15</v>
      </c>
    </row>
    <row r="98" spans="2:37" ht="15.75">
      <c r="B98" s="1">
        <v>9</v>
      </c>
      <c r="C98" s="8" t="s">
        <v>106</v>
      </c>
      <c r="D98" s="8" t="s">
        <v>55</v>
      </c>
      <c r="E98" s="15">
        <v>599971</v>
      </c>
      <c r="F98" s="15">
        <v>980964</v>
      </c>
      <c r="G98" s="21">
        <v>44449</v>
      </c>
      <c r="H98" s="41"/>
      <c r="I98" s="41"/>
      <c r="J98" s="14">
        <v>8.14</v>
      </c>
      <c r="K98" s="14">
        <v>229</v>
      </c>
      <c r="L98" s="14">
        <v>125</v>
      </c>
      <c r="M98" s="14">
        <v>2.9</v>
      </c>
      <c r="N98" s="10">
        <v>50</v>
      </c>
      <c r="O98" s="10">
        <v>60</v>
      </c>
      <c r="P98" s="10">
        <v>30</v>
      </c>
      <c r="Q98" s="10">
        <v>90</v>
      </c>
      <c r="R98" s="14">
        <v>123</v>
      </c>
      <c r="S98" s="14">
        <v>50</v>
      </c>
      <c r="T98" s="14">
        <v>147</v>
      </c>
      <c r="U98" s="14">
        <v>37</v>
      </c>
      <c r="V98" s="14">
        <v>11.66</v>
      </c>
      <c r="W98" s="14">
        <v>1.07</v>
      </c>
      <c r="X98" s="14">
        <v>2.02</v>
      </c>
      <c r="Y98" s="14">
        <v>8.9510000000000005</v>
      </c>
      <c r="Z98" s="14">
        <v>2E-3</v>
      </c>
      <c r="AA98" s="14">
        <v>6.0000000000000001E-3</v>
      </c>
      <c r="AB98" s="10">
        <v>97</v>
      </c>
      <c r="AC98" s="10">
        <v>160</v>
      </c>
      <c r="AD98" s="14">
        <v>1.4</v>
      </c>
      <c r="AE98" s="10">
        <v>9</v>
      </c>
      <c r="AF98" s="1">
        <v>3.01</v>
      </c>
      <c r="AG98" s="10">
        <v>15.4</v>
      </c>
      <c r="AH98" s="10">
        <v>4.7859999999999996</v>
      </c>
      <c r="AI98" s="10">
        <v>0.68</v>
      </c>
      <c r="AJ98" s="10">
        <v>0.72</v>
      </c>
    </row>
    <row r="99" spans="2:37" ht="15.75">
      <c r="B99" s="1">
        <v>10</v>
      </c>
      <c r="C99" s="8" t="s">
        <v>56</v>
      </c>
      <c r="D99" s="8" t="s">
        <v>57</v>
      </c>
      <c r="E99" s="14">
        <v>601543</v>
      </c>
      <c r="F99" s="14">
        <v>976932</v>
      </c>
      <c r="G99" s="21">
        <v>44449</v>
      </c>
      <c r="H99" s="41"/>
      <c r="I99" s="41"/>
      <c r="J99" s="41">
        <v>7.98</v>
      </c>
      <c r="K99" s="41">
        <v>219</v>
      </c>
      <c r="L99" s="41">
        <v>117</v>
      </c>
      <c r="M99" s="14">
        <v>85</v>
      </c>
      <c r="N99" s="44">
        <v>550</v>
      </c>
      <c r="O99" s="44">
        <v>650</v>
      </c>
      <c r="P99" s="44">
        <v>350</v>
      </c>
      <c r="Q99" s="44">
        <v>230</v>
      </c>
      <c r="R99" s="14">
        <v>58</v>
      </c>
      <c r="S99" s="14">
        <v>24</v>
      </c>
      <c r="T99" s="14">
        <v>124</v>
      </c>
      <c r="U99" s="14">
        <v>30</v>
      </c>
      <c r="V99" s="41">
        <v>11.49</v>
      </c>
      <c r="W99" s="41">
        <v>1.21</v>
      </c>
      <c r="X99" s="49">
        <v>2.92</v>
      </c>
      <c r="Y99" s="49">
        <v>12.94</v>
      </c>
      <c r="Z99" s="14">
        <v>0.01</v>
      </c>
      <c r="AA99" s="14">
        <v>0.03</v>
      </c>
      <c r="AB99" s="44">
        <v>175</v>
      </c>
      <c r="AC99" s="44">
        <v>290</v>
      </c>
      <c r="AD99" s="49">
        <v>1.3</v>
      </c>
      <c r="AE99" s="44">
        <v>11</v>
      </c>
      <c r="AF99" s="1">
        <f t="shared" si="1"/>
        <v>3.7037037037037033</v>
      </c>
      <c r="AG99" s="44">
        <v>16</v>
      </c>
      <c r="AH99" s="44">
        <v>5.1050000000000004</v>
      </c>
      <c r="AI99" s="44">
        <v>18.399999999999999</v>
      </c>
      <c r="AJ99" s="44">
        <v>19.600000000000001</v>
      </c>
    </row>
    <row r="100" spans="2:37" ht="15.75">
      <c r="B100" s="1">
        <v>11</v>
      </c>
      <c r="C100" s="8" t="s">
        <v>59</v>
      </c>
      <c r="D100" s="8" t="s">
        <v>60</v>
      </c>
      <c r="E100" s="14">
        <v>601099</v>
      </c>
      <c r="F100" s="14">
        <v>977599</v>
      </c>
      <c r="G100" s="21">
        <v>44449</v>
      </c>
      <c r="H100" s="41"/>
      <c r="I100" s="41"/>
      <c r="J100" s="14">
        <v>8.84</v>
      </c>
      <c r="K100" s="14">
        <v>1733</v>
      </c>
      <c r="L100" s="14">
        <v>1161</v>
      </c>
      <c r="M100" s="14">
        <v>85</v>
      </c>
      <c r="N100" s="10">
        <v>95</v>
      </c>
      <c r="O100" s="10">
        <v>115</v>
      </c>
      <c r="P100" s="10">
        <v>55</v>
      </c>
      <c r="Q100" s="10">
        <v>100</v>
      </c>
      <c r="R100" s="14">
        <v>112</v>
      </c>
      <c r="S100" s="14">
        <v>46</v>
      </c>
      <c r="T100" s="14">
        <v>227</v>
      </c>
      <c r="U100" s="14">
        <v>55</v>
      </c>
      <c r="V100" s="14">
        <v>56.72</v>
      </c>
      <c r="W100" s="14">
        <v>2.39</v>
      </c>
      <c r="X100" s="14">
        <v>2.19</v>
      </c>
      <c r="Y100" s="14">
        <v>9.7050000000000001</v>
      </c>
      <c r="Z100" s="14">
        <v>0.01</v>
      </c>
      <c r="AA100" s="14">
        <v>0.03</v>
      </c>
      <c r="AB100" s="10">
        <v>83</v>
      </c>
      <c r="AC100" s="10">
        <v>137</v>
      </c>
      <c r="AD100" s="14">
        <v>3.7</v>
      </c>
      <c r="AE100" s="10">
        <v>15</v>
      </c>
      <c r="AF100" s="1">
        <f t="shared" si="1"/>
        <v>5.0505050505050502</v>
      </c>
      <c r="AG100" s="10">
        <v>16</v>
      </c>
      <c r="AH100" s="10">
        <v>5.08</v>
      </c>
      <c r="AI100" s="10">
        <v>5.9</v>
      </c>
      <c r="AJ100" s="10">
        <v>6.3</v>
      </c>
    </row>
    <row r="101" spans="2:37" ht="15.75">
      <c r="B101" s="1">
        <v>12</v>
      </c>
      <c r="C101" s="8" t="s">
        <v>107</v>
      </c>
      <c r="D101" s="19" t="s">
        <v>62</v>
      </c>
      <c r="E101" s="14">
        <v>600908</v>
      </c>
      <c r="F101" s="14">
        <v>982402</v>
      </c>
      <c r="G101" s="21">
        <v>44449</v>
      </c>
      <c r="H101" s="41"/>
      <c r="I101" s="41"/>
      <c r="J101" s="14">
        <v>9.52</v>
      </c>
      <c r="K101" s="14">
        <v>2111</v>
      </c>
      <c r="L101" s="14">
        <v>1414</v>
      </c>
      <c r="M101" s="14">
        <v>41.4</v>
      </c>
      <c r="N101" s="10">
        <v>850</v>
      </c>
      <c r="O101" s="10">
        <v>1000</v>
      </c>
      <c r="P101" s="10">
        <v>500</v>
      </c>
      <c r="Q101" s="10">
        <v>30</v>
      </c>
      <c r="R101" s="14">
        <v>11</v>
      </c>
      <c r="S101" s="14">
        <v>4</v>
      </c>
      <c r="T101" s="14">
        <v>94</v>
      </c>
      <c r="U101" s="14">
        <v>23</v>
      </c>
      <c r="V101" s="14">
        <v>70.81</v>
      </c>
      <c r="W101" s="14">
        <v>2.56</v>
      </c>
      <c r="X101" s="14">
        <v>1.2350000000000001</v>
      </c>
      <c r="Y101" s="14">
        <v>5.8710000000000004</v>
      </c>
      <c r="Z101" s="14">
        <v>0.215</v>
      </c>
      <c r="AA101" s="14">
        <v>0.70499999999999996</v>
      </c>
      <c r="AB101" s="10">
        <v>200</v>
      </c>
      <c r="AC101" s="10">
        <v>330</v>
      </c>
      <c r="AD101" s="14">
        <v>6.1</v>
      </c>
      <c r="AE101" s="10">
        <v>250</v>
      </c>
      <c r="AF101" s="1">
        <f t="shared" si="1"/>
        <v>84.175084175084166</v>
      </c>
      <c r="AG101" s="10">
        <v>51</v>
      </c>
      <c r="AH101" s="10">
        <v>16.5</v>
      </c>
      <c r="AI101" s="10">
        <v>5.8</v>
      </c>
      <c r="AJ101" s="10">
        <v>6.2</v>
      </c>
    </row>
    <row r="102" spans="2:37" ht="15.75">
      <c r="B102" s="1">
        <v>13</v>
      </c>
      <c r="C102" s="8" t="s">
        <v>63</v>
      </c>
      <c r="D102" s="20" t="s">
        <v>64</v>
      </c>
      <c r="E102" s="14">
        <v>600365</v>
      </c>
      <c r="F102" s="14">
        <v>978746</v>
      </c>
      <c r="G102" s="21">
        <v>44449</v>
      </c>
      <c r="H102" s="41"/>
      <c r="I102" s="41"/>
      <c r="J102" s="14">
        <v>9.49</v>
      </c>
      <c r="K102" s="14">
        <v>2180</v>
      </c>
      <c r="L102" s="14">
        <v>1456</v>
      </c>
      <c r="M102" s="14">
        <v>56.8</v>
      </c>
      <c r="N102" s="10">
        <v>800</v>
      </c>
      <c r="O102" s="10">
        <v>1000</v>
      </c>
      <c r="P102" s="10">
        <v>500</v>
      </c>
      <c r="Q102" s="10">
        <v>30</v>
      </c>
      <c r="R102" s="14">
        <v>16</v>
      </c>
      <c r="S102" s="14">
        <v>7</v>
      </c>
      <c r="T102" s="14">
        <v>99</v>
      </c>
      <c r="U102" s="14">
        <v>24</v>
      </c>
      <c r="V102" s="14">
        <v>70.63</v>
      </c>
      <c r="W102" s="14">
        <v>2.5499999999999998</v>
      </c>
      <c r="X102" s="14">
        <v>1.6950000000000001</v>
      </c>
      <c r="Y102" s="14">
        <v>7.5110000000000001</v>
      </c>
      <c r="Z102" s="14">
        <v>5.0000000000000001E-3</v>
      </c>
      <c r="AA102" s="14">
        <v>1.4999999999999999E-2</v>
      </c>
      <c r="AB102" s="10">
        <v>205</v>
      </c>
      <c r="AC102" s="10">
        <v>340</v>
      </c>
      <c r="AD102" s="14">
        <v>5.8</v>
      </c>
      <c r="AE102" s="44">
        <v>170</v>
      </c>
      <c r="AF102" s="1">
        <f t="shared" si="1"/>
        <v>57.239057239057239</v>
      </c>
      <c r="AG102" s="10">
        <v>57.5</v>
      </c>
      <c r="AH102" s="10">
        <v>18.5</v>
      </c>
      <c r="AI102" s="10">
        <v>8.6999999999999993</v>
      </c>
      <c r="AJ102" s="10">
        <v>9.3000000000000007</v>
      </c>
    </row>
    <row r="103" spans="2:37" ht="15.75">
      <c r="B103" s="1">
        <v>14</v>
      </c>
      <c r="C103" s="8" t="s">
        <v>65</v>
      </c>
      <c r="D103" s="8" t="s">
        <v>66</v>
      </c>
      <c r="E103" s="15">
        <v>599451</v>
      </c>
      <c r="F103" s="15">
        <v>984321</v>
      </c>
      <c r="G103" s="21">
        <v>44449</v>
      </c>
      <c r="H103" s="41"/>
      <c r="I103" s="41"/>
      <c r="J103" s="14">
        <v>9.51</v>
      </c>
      <c r="K103" s="14">
        <v>2210</v>
      </c>
      <c r="L103" s="14">
        <v>1476</v>
      </c>
      <c r="M103" s="14">
        <v>58.4</v>
      </c>
      <c r="N103" s="10">
        <v>850</v>
      </c>
      <c r="O103" s="10">
        <v>1050</v>
      </c>
      <c r="P103" s="10">
        <v>500</v>
      </c>
      <c r="Q103" s="10">
        <v>15</v>
      </c>
      <c r="R103" s="14">
        <v>10</v>
      </c>
      <c r="S103" s="14">
        <v>4</v>
      </c>
      <c r="T103" s="14">
        <v>91</v>
      </c>
      <c r="U103" s="14">
        <v>22</v>
      </c>
      <c r="V103" s="14">
        <v>71.510000000000005</v>
      </c>
      <c r="W103" s="14">
        <v>2.57</v>
      </c>
      <c r="X103" s="14">
        <v>1.1950000000000001</v>
      </c>
      <c r="Y103" s="14">
        <v>5.2949999999999999</v>
      </c>
      <c r="Z103" s="14">
        <v>5.0000000000000001E-3</v>
      </c>
      <c r="AA103" s="14">
        <v>1.4999999999999999E-2</v>
      </c>
      <c r="AB103" s="10">
        <v>220</v>
      </c>
      <c r="AC103" s="10">
        <v>365</v>
      </c>
      <c r="AD103" s="14">
        <v>5.3</v>
      </c>
      <c r="AE103" s="10">
        <v>270</v>
      </c>
      <c r="AF103" s="1">
        <f t="shared" si="1"/>
        <v>90.909090909090907</v>
      </c>
      <c r="AG103" s="10">
        <v>51.7</v>
      </c>
      <c r="AH103" s="10">
        <v>16.600000000000001</v>
      </c>
      <c r="AI103" s="10">
        <v>10.8</v>
      </c>
      <c r="AJ103" s="10">
        <v>11.5</v>
      </c>
    </row>
    <row r="104" spans="2:37" ht="15.75">
      <c r="B104" s="1">
        <v>15</v>
      </c>
      <c r="C104" s="8" t="s">
        <v>109</v>
      </c>
      <c r="D104" s="8" t="s">
        <v>110</v>
      </c>
      <c r="E104" s="14">
        <v>599439</v>
      </c>
      <c r="F104" s="14">
        <v>984306</v>
      </c>
      <c r="G104" s="21">
        <v>44479</v>
      </c>
      <c r="H104" s="41"/>
      <c r="I104" s="41"/>
      <c r="J104" s="14">
        <v>9.65</v>
      </c>
      <c r="K104" s="14">
        <v>2290</v>
      </c>
      <c r="L104" s="14">
        <v>1531</v>
      </c>
      <c r="M104" s="14">
        <v>56</v>
      </c>
      <c r="N104" s="10">
        <v>1200</v>
      </c>
      <c r="O104" s="10">
        <v>1450</v>
      </c>
      <c r="P104" s="10">
        <v>700</v>
      </c>
      <c r="Q104" s="10">
        <v>20</v>
      </c>
      <c r="R104" s="14">
        <v>19</v>
      </c>
      <c r="S104" s="14">
        <v>8</v>
      </c>
      <c r="T104" s="14">
        <v>89</v>
      </c>
      <c r="U104" s="14">
        <v>21</v>
      </c>
      <c r="V104" s="14">
        <v>81.36</v>
      </c>
      <c r="W104" s="14">
        <v>2.91</v>
      </c>
      <c r="X104" s="14">
        <v>1.7250000000000001</v>
      </c>
      <c r="Y104" s="14">
        <v>7.6440000000000001</v>
      </c>
      <c r="Z104" s="14">
        <v>0.6</v>
      </c>
      <c r="AA104" s="14">
        <v>2.1</v>
      </c>
      <c r="AB104" s="10">
        <v>190</v>
      </c>
      <c r="AC104" s="10">
        <v>315</v>
      </c>
      <c r="AD104" s="14">
        <v>5.9</v>
      </c>
      <c r="AE104" s="10">
        <v>140</v>
      </c>
      <c r="AF104" s="1">
        <f t="shared" si="1"/>
        <v>47.138047138047135</v>
      </c>
      <c r="AG104" s="10">
        <v>58.2</v>
      </c>
      <c r="AH104" s="10">
        <v>18.600000000000001</v>
      </c>
      <c r="AI104" s="10">
        <v>8.1</v>
      </c>
      <c r="AJ104" s="10">
        <v>8.5</v>
      </c>
    </row>
    <row r="105" spans="2:37" ht="15.75">
      <c r="B105" s="1">
        <v>16</v>
      </c>
      <c r="C105" s="8" t="s">
        <v>111</v>
      </c>
      <c r="D105" s="19" t="s">
        <v>112</v>
      </c>
      <c r="E105" s="17">
        <v>593677</v>
      </c>
      <c r="F105" s="15">
        <v>983218</v>
      </c>
      <c r="G105" s="21">
        <v>44479</v>
      </c>
      <c r="H105" s="31"/>
      <c r="I105" s="31"/>
      <c r="J105" s="32"/>
      <c r="K105" s="32"/>
      <c r="L105" s="32"/>
      <c r="M105" s="52"/>
      <c r="N105" s="47"/>
      <c r="O105" s="47"/>
      <c r="P105" s="47"/>
      <c r="Q105" s="47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47"/>
      <c r="AC105" s="47"/>
      <c r="AD105" s="47"/>
      <c r="AE105" s="47"/>
      <c r="AF105" s="47"/>
      <c r="AG105" s="47"/>
      <c r="AH105" s="47"/>
      <c r="AI105" s="47"/>
      <c r="AJ105" s="47"/>
      <c r="AK105" s="86" t="s">
        <v>124</v>
      </c>
    </row>
    <row r="106" spans="2:37" ht="15.75">
      <c r="B106" s="1">
        <v>17</v>
      </c>
      <c r="C106" s="8" t="s">
        <v>67</v>
      </c>
      <c r="D106" s="8" t="s">
        <v>68</v>
      </c>
      <c r="E106" s="18">
        <v>609824</v>
      </c>
      <c r="F106" s="18">
        <v>979426</v>
      </c>
      <c r="G106" s="21">
        <v>44479</v>
      </c>
      <c r="H106" s="41"/>
      <c r="I106" s="41"/>
      <c r="J106" s="14">
        <v>8.16</v>
      </c>
      <c r="K106" s="14">
        <v>385</v>
      </c>
      <c r="L106" s="14">
        <v>207</v>
      </c>
      <c r="M106" s="14">
        <v>448</v>
      </c>
      <c r="N106" s="10">
        <v>130</v>
      </c>
      <c r="O106" s="10">
        <v>160</v>
      </c>
      <c r="P106" s="10">
        <v>80</v>
      </c>
      <c r="Q106" s="10">
        <v>80</v>
      </c>
      <c r="R106" s="14">
        <v>62</v>
      </c>
      <c r="S106" s="14">
        <v>25</v>
      </c>
      <c r="T106" s="14">
        <v>101</v>
      </c>
      <c r="U106" s="14">
        <v>24</v>
      </c>
      <c r="V106" s="14">
        <v>22.75</v>
      </c>
      <c r="W106" s="14">
        <v>1.18</v>
      </c>
      <c r="X106" s="14">
        <v>1.4810000000000001</v>
      </c>
      <c r="Y106" s="14">
        <v>6.5629999999999997</v>
      </c>
      <c r="Z106" s="14">
        <v>1.7999999999999999E-2</v>
      </c>
      <c r="AA106" s="14">
        <v>0.06</v>
      </c>
      <c r="AB106" s="10">
        <v>105</v>
      </c>
      <c r="AC106" s="10">
        <v>170</v>
      </c>
      <c r="AD106" s="10">
        <v>2.62</v>
      </c>
      <c r="AE106" s="10">
        <v>11</v>
      </c>
      <c r="AF106" s="1">
        <f t="shared" ref="AF106:AF109" si="2">(AE106/2.97)</f>
        <v>3.7037037037037033</v>
      </c>
      <c r="AG106" s="10">
        <v>20.100000000000001</v>
      </c>
      <c r="AH106" s="10">
        <v>6.6</v>
      </c>
      <c r="AI106" s="10">
        <v>9.4</v>
      </c>
      <c r="AJ106" s="10">
        <v>10.1</v>
      </c>
    </row>
    <row r="107" spans="2:37" ht="15.75">
      <c r="B107" s="1">
        <v>18</v>
      </c>
      <c r="C107" s="8" t="s">
        <v>69</v>
      </c>
      <c r="D107" s="8" t="s">
        <v>70</v>
      </c>
      <c r="E107" s="14">
        <v>629912</v>
      </c>
      <c r="F107" s="14">
        <v>995525</v>
      </c>
      <c r="G107" s="21">
        <v>44510</v>
      </c>
      <c r="H107" s="41"/>
      <c r="I107" s="41"/>
      <c r="J107" s="14">
        <v>8.14</v>
      </c>
      <c r="K107" s="14">
        <v>259</v>
      </c>
      <c r="L107" s="14">
        <v>137</v>
      </c>
      <c r="M107" s="14">
        <v>551</v>
      </c>
      <c r="N107" s="10">
        <v>100</v>
      </c>
      <c r="O107" s="10">
        <v>120</v>
      </c>
      <c r="P107" s="10">
        <v>60</v>
      </c>
      <c r="Q107" s="10">
        <v>95</v>
      </c>
      <c r="R107" s="14">
        <v>59</v>
      </c>
      <c r="S107" s="14">
        <v>24</v>
      </c>
      <c r="T107" s="14">
        <v>97</v>
      </c>
      <c r="U107" s="14">
        <v>23</v>
      </c>
      <c r="V107" s="14">
        <v>16.59</v>
      </c>
      <c r="W107" s="14">
        <v>1.03</v>
      </c>
      <c r="X107" s="14">
        <v>1.9119999999999999</v>
      </c>
      <c r="Y107" s="14">
        <v>8.4730000000000008</v>
      </c>
      <c r="Z107" s="14">
        <v>1.7000000000000001E-2</v>
      </c>
      <c r="AA107" s="14">
        <v>5.6000000000000001E-2</v>
      </c>
      <c r="AB107" s="10">
        <v>98</v>
      </c>
      <c r="AC107" s="10">
        <v>162</v>
      </c>
      <c r="AD107" s="10" t="s">
        <v>131</v>
      </c>
      <c r="AE107" s="10">
        <v>10</v>
      </c>
      <c r="AF107" s="1">
        <f t="shared" si="2"/>
        <v>3.3670033670033668</v>
      </c>
      <c r="AG107" s="10">
        <v>19.600000000000001</v>
      </c>
      <c r="AH107" s="10">
        <v>6.3</v>
      </c>
      <c r="AI107" s="10">
        <v>6.5</v>
      </c>
      <c r="AJ107" s="10">
        <v>7</v>
      </c>
    </row>
    <row r="108" spans="2:37" ht="15.75">
      <c r="B108" s="1">
        <v>19</v>
      </c>
      <c r="C108" s="8" t="s">
        <v>114</v>
      </c>
      <c r="D108" s="8" t="s">
        <v>77</v>
      </c>
      <c r="E108" s="15">
        <v>629714</v>
      </c>
      <c r="F108" s="15">
        <v>992849</v>
      </c>
      <c r="G108" s="21">
        <v>44510</v>
      </c>
      <c r="H108" s="41"/>
      <c r="I108" s="41"/>
      <c r="J108" s="14">
        <v>8.1199999999999992</v>
      </c>
      <c r="K108" s="14">
        <v>263</v>
      </c>
      <c r="L108" s="14">
        <v>139</v>
      </c>
      <c r="M108" s="15">
        <v>450</v>
      </c>
      <c r="N108" s="10">
        <v>125</v>
      </c>
      <c r="O108" s="10">
        <v>155</v>
      </c>
      <c r="P108" s="10">
        <v>75</v>
      </c>
      <c r="Q108" s="10">
        <v>75</v>
      </c>
      <c r="R108" s="14">
        <v>63</v>
      </c>
      <c r="S108" s="14">
        <v>26</v>
      </c>
      <c r="T108" s="14">
        <v>94</v>
      </c>
      <c r="U108" s="14">
        <v>23</v>
      </c>
      <c r="V108" s="14">
        <v>17.649999999999999</v>
      </c>
      <c r="W108" s="14">
        <v>1.02</v>
      </c>
      <c r="X108" s="14">
        <v>2.0150000000000001</v>
      </c>
      <c r="Y108" s="14">
        <v>8.9290000000000003</v>
      </c>
      <c r="Z108" s="14">
        <v>1.4E-2</v>
      </c>
      <c r="AA108" s="14">
        <v>4.5999999999999999E-2</v>
      </c>
      <c r="AB108" s="10">
        <v>99</v>
      </c>
      <c r="AC108" s="10">
        <v>163</v>
      </c>
      <c r="AD108" s="10">
        <v>1.93</v>
      </c>
      <c r="AE108" s="10">
        <v>10</v>
      </c>
      <c r="AF108" s="1">
        <f t="shared" si="2"/>
        <v>3.3670033670033668</v>
      </c>
      <c r="AG108" s="10">
        <v>15.3</v>
      </c>
      <c r="AH108" s="10">
        <v>5</v>
      </c>
      <c r="AI108" s="10">
        <v>4.55</v>
      </c>
      <c r="AJ108" s="10">
        <v>4.8499999999999996</v>
      </c>
    </row>
    <row r="109" spans="2:37" ht="15.75">
      <c r="B109" s="1">
        <v>20</v>
      </c>
      <c r="C109" s="8" t="s">
        <v>115</v>
      </c>
      <c r="D109" s="8" t="s">
        <v>79</v>
      </c>
      <c r="E109" s="14">
        <v>666527</v>
      </c>
      <c r="F109" s="14">
        <v>1103137</v>
      </c>
      <c r="G109" s="21">
        <v>44510</v>
      </c>
      <c r="H109" s="41"/>
      <c r="I109" s="41"/>
      <c r="J109" s="14">
        <v>8.56</v>
      </c>
      <c r="K109" s="15">
        <v>257</v>
      </c>
      <c r="L109" s="15">
        <v>136</v>
      </c>
      <c r="M109" s="14">
        <v>520</v>
      </c>
      <c r="N109" s="10">
        <v>215</v>
      </c>
      <c r="O109" s="10">
        <v>260</v>
      </c>
      <c r="P109" s="10">
        <v>130</v>
      </c>
      <c r="Q109" s="10">
        <v>100</v>
      </c>
      <c r="R109" s="14">
        <v>65</v>
      </c>
      <c r="S109" s="14">
        <v>26</v>
      </c>
      <c r="T109" s="14">
        <v>109</v>
      </c>
      <c r="U109" s="14">
        <v>26</v>
      </c>
      <c r="V109" s="14">
        <v>30.87</v>
      </c>
      <c r="W109" s="14">
        <v>1.22</v>
      </c>
      <c r="X109" s="14">
        <v>2.153</v>
      </c>
      <c r="Y109" s="14">
        <v>9.5410000000000004</v>
      </c>
      <c r="Z109" s="14">
        <v>6.0000000000000001E-3</v>
      </c>
      <c r="AA109" s="14">
        <v>0.02</v>
      </c>
      <c r="AB109" s="10">
        <v>110</v>
      </c>
      <c r="AC109" s="10">
        <v>185</v>
      </c>
      <c r="AD109" s="10">
        <v>2.2999999999999998</v>
      </c>
      <c r="AE109" s="10">
        <v>8</v>
      </c>
      <c r="AF109" s="1">
        <f t="shared" si="2"/>
        <v>2.6936026936026933</v>
      </c>
      <c r="AG109" s="10">
        <v>16.399999999999999</v>
      </c>
      <c r="AH109" s="10">
        <v>5.4</v>
      </c>
      <c r="AI109" s="10">
        <v>5.2</v>
      </c>
      <c r="AJ109" s="10">
        <v>5.55</v>
      </c>
    </row>
    <row r="110" spans="2:37">
      <c r="B110" s="1"/>
      <c r="C110" s="8"/>
      <c r="D110" s="126" t="s">
        <v>116</v>
      </c>
      <c r="E110" s="127"/>
      <c r="F110" s="128"/>
      <c r="G110" s="8"/>
      <c r="H110" s="1"/>
      <c r="I110" s="1"/>
      <c r="J110" s="1" t="s">
        <v>117</v>
      </c>
      <c r="K110" s="1" t="s">
        <v>84</v>
      </c>
      <c r="L110" s="1" t="s">
        <v>85</v>
      </c>
      <c r="M110" s="1" t="s">
        <v>86</v>
      </c>
      <c r="N110" s="1" t="s">
        <v>85</v>
      </c>
      <c r="O110" s="1" t="s">
        <v>85</v>
      </c>
      <c r="P110" s="1" t="s">
        <v>85</v>
      </c>
      <c r="Q110" s="1" t="s">
        <v>85</v>
      </c>
      <c r="R110" s="1" t="s">
        <v>85</v>
      </c>
      <c r="S110" s="1" t="s">
        <v>85</v>
      </c>
      <c r="T110" s="1" t="s">
        <v>85</v>
      </c>
      <c r="U110" s="1" t="s">
        <v>85</v>
      </c>
      <c r="V110" s="1" t="s">
        <v>87</v>
      </c>
      <c r="W110" s="1" t="s">
        <v>87</v>
      </c>
      <c r="X110" s="1" t="s">
        <v>85</v>
      </c>
      <c r="Y110" s="1" t="s">
        <v>85</v>
      </c>
      <c r="Z110" s="1" t="s">
        <v>85</v>
      </c>
      <c r="AA110" s="1" t="s">
        <v>85</v>
      </c>
      <c r="AB110" s="1" t="s">
        <v>85</v>
      </c>
      <c r="AC110" s="1" t="s">
        <v>85</v>
      </c>
      <c r="AD110" s="1" t="s">
        <v>85</v>
      </c>
      <c r="AE110" s="1" t="s">
        <v>85</v>
      </c>
      <c r="AF110" s="1" t="s">
        <v>85</v>
      </c>
      <c r="AG110" s="1" t="s">
        <v>85</v>
      </c>
      <c r="AH110" s="1" t="s">
        <v>85</v>
      </c>
      <c r="AI110" s="1" t="s">
        <v>85</v>
      </c>
      <c r="AJ110" s="1" t="s">
        <v>85</v>
      </c>
    </row>
    <row r="111" spans="2:37">
      <c r="H111"/>
      <c r="I111"/>
    </row>
    <row r="112" spans="2:37">
      <c r="H112"/>
      <c r="I112"/>
    </row>
    <row r="113" customFormat="1"/>
    <row r="114" customFormat="1"/>
    <row r="115" customFormat="1"/>
    <row r="116" customFormat="1"/>
    <row r="117" customFormat="1"/>
    <row r="118" customFormat="1"/>
    <row r="119" customFormat="1"/>
    <row r="120" customFormat="1"/>
    <row r="121" customFormat="1"/>
    <row r="122" customFormat="1"/>
    <row r="123" customFormat="1"/>
    <row r="124" customFormat="1"/>
    <row r="125" customFormat="1"/>
    <row r="126" customFormat="1"/>
    <row r="127" customFormat="1"/>
    <row r="128" customFormat="1"/>
    <row r="129" customFormat="1"/>
    <row r="130" customFormat="1"/>
    <row r="131" customFormat="1"/>
    <row r="132" customFormat="1"/>
    <row r="133" customFormat="1"/>
    <row r="134" customFormat="1"/>
    <row r="135" customFormat="1"/>
    <row r="136" customFormat="1"/>
    <row r="137" customFormat="1"/>
    <row r="138" customFormat="1"/>
    <row r="139" customFormat="1"/>
    <row r="140" customFormat="1"/>
    <row r="141" customFormat="1"/>
    <row r="142" customFormat="1"/>
    <row r="143" customFormat="1"/>
    <row r="144" customFormat="1"/>
    <row r="145" customFormat="1"/>
    <row r="146" customFormat="1"/>
    <row r="147" customFormat="1"/>
    <row r="148" customFormat="1"/>
    <row r="149" customFormat="1"/>
    <row r="150" customFormat="1"/>
    <row r="151" customFormat="1"/>
    <row r="152" customFormat="1"/>
    <row r="153" customFormat="1"/>
    <row r="154" customFormat="1"/>
    <row r="155" customFormat="1"/>
    <row r="156" customFormat="1"/>
    <row r="157" customFormat="1"/>
    <row r="158" customFormat="1"/>
    <row r="159" customFormat="1"/>
    <row r="160" customFormat="1"/>
    <row r="161" customFormat="1"/>
    <row r="162" customFormat="1"/>
    <row r="163" customFormat="1"/>
    <row r="164" customFormat="1"/>
    <row r="165" customFormat="1"/>
    <row r="166" customFormat="1"/>
    <row r="167" customFormat="1"/>
    <row r="168" customFormat="1"/>
    <row r="169" customFormat="1"/>
    <row r="170" customFormat="1"/>
    <row r="171" customFormat="1"/>
    <row r="172" customFormat="1"/>
    <row r="173" customFormat="1"/>
    <row r="174" customFormat="1"/>
    <row r="175" customFormat="1"/>
    <row r="176" customFormat="1"/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</sheetData>
  <mergeCells count="12">
    <mergeCell ref="A5:C5"/>
    <mergeCell ref="E3:AJ5"/>
    <mergeCell ref="D54:F54"/>
    <mergeCell ref="B32:D32"/>
    <mergeCell ref="E30:AJ32"/>
    <mergeCell ref="D3:D5"/>
    <mergeCell ref="E86:AJ88"/>
    <mergeCell ref="B88:D88"/>
    <mergeCell ref="D110:F110"/>
    <mergeCell ref="B60:D60"/>
    <mergeCell ref="D81:F81"/>
    <mergeCell ref="E58:AJ60"/>
  </mergeCells>
  <hyperlinks>
    <hyperlink ref="D46" r:id="rId1" xr:uid="{00000000-0004-0000-0000-000000000000}"/>
    <hyperlink ref="D45" r:id="rId2" xr:uid="{00000000-0004-0000-0000-000001000000}"/>
    <hyperlink ref="D49" r:id="rId3" xr:uid="{00000000-0004-0000-0000-000002000000}"/>
    <hyperlink ref="D74" r:id="rId4" xr:uid="{00000000-0004-0000-0000-000003000000}"/>
    <hyperlink ref="D73" r:id="rId5" xr:uid="{00000000-0004-0000-0000-000004000000}"/>
    <hyperlink ref="D102" r:id="rId6" xr:uid="{00000000-0004-0000-0000-000005000000}"/>
    <hyperlink ref="D101" r:id="rId7" xr:uid="{00000000-0004-0000-0000-000006000000}"/>
    <hyperlink ref="D105" r:id="rId8" xr:uid="{00000000-0004-0000-0000-000007000000}"/>
    <hyperlink ref="D18" r:id="rId9" xr:uid="{00000000-0004-0000-0000-000008000000}"/>
    <hyperlink ref="D17" r:id="rId10" xr:uid="{00000000-0004-0000-0000-000009000000}"/>
  </hyperlinks>
  <pageMargins left="0.7" right="0.7" top="0.75" bottom="0.75" header="0.3" footer="0.3"/>
  <pageSetup orientation="landscape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AI100"/>
  <sheetViews>
    <sheetView topLeftCell="A93" workbookViewId="0">
      <selection activeCell="V5" sqref="V5"/>
    </sheetView>
  </sheetViews>
  <sheetFormatPr defaultRowHeight="15"/>
  <cols>
    <col min="1" max="1" width="3.85546875" customWidth="1"/>
    <col min="2" max="2" width="36.140625" customWidth="1"/>
    <col min="3" max="3" width="8.7109375" style="79" customWidth="1"/>
    <col min="4" max="4" width="7.28515625" style="13" customWidth="1"/>
    <col min="5" max="5" width="7.140625" style="13" customWidth="1"/>
    <col min="6" max="6" width="9.5703125" customWidth="1"/>
    <col min="7" max="7" width="4.85546875" customWidth="1"/>
    <col min="8" max="8" width="5.5703125" customWidth="1"/>
    <col min="9" max="9" width="4.5703125" customWidth="1"/>
    <col min="10" max="10" width="5.140625" customWidth="1"/>
    <col min="11" max="11" width="5.28515625" customWidth="1"/>
    <col min="12" max="12" width="5.5703125" customWidth="1"/>
    <col min="13" max="13" width="4.7109375" customWidth="1"/>
    <col min="14" max="14" width="5.85546875" customWidth="1"/>
    <col min="15" max="15" width="5.42578125" customWidth="1"/>
    <col min="16" max="16" width="5.140625" customWidth="1"/>
    <col min="17" max="17" width="6.7109375" customWidth="1"/>
    <col min="18" max="18" width="4.85546875" customWidth="1"/>
    <col min="19" max="19" width="7.28515625" customWidth="1"/>
    <col min="20" max="20" width="4.85546875" customWidth="1"/>
    <col min="21" max="21" width="5.140625" customWidth="1"/>
    <col min="22" max="22" width="4.28515625" customWidth="1"/>
    <col min="23" max="23" width="5.85546875" customWidth="1"/>
    <col min="24" max="24" width="5.28515625" customWidth="1"/>
    <col min="25" max="25" width="6" customWidth="1"/>
    <col min="26" max="26" width="6.28515625" customWidth="1"/>
    <col min="27" max="28" width="4.85546875" customWidth="1"/>
    <col min="29" max="29" width="5" customWidth="1"/>
    <col min="30" max="30" width="5.140625" customWidth="1"/>
    <col min="31" max="31" width="4.28515625" customWidth="1"/>
    <col min="32" max="32" width="5.7109375" customWidth="1"/>
    <col min="33" max="33" width="4.5703125" customWidth="1"/>
    <col min="34" max="34" width="5.5703125" customWidth="1"/>
    <col min="35" max="35" width="5.42578125" customWidth="1"/>
  </cols>
  <sheetData>
    <row r="3" spans="1:35" ht="15.75" thickBot="1"/>
    <row r="4" spans="1:35" ht="17.25">
      <c r="A4" s="142" t="s">
        <v>132</v>
      </c>
      <c r="B4" s="152" t="s">
        <v>6</v>
      </c>
      <c r="C4" s="148" t="s">
        <v>4</v>
      </c>
      <c r="D4" s="144" t="s">
        <v>7</v>
      </c>
      <c r="E4" s="146" t="s">
        <v>8</v>
      </c>
      <c r="F4" s="150" t="s">
        <v>9</v>
      </c>
      <c r="G4" s="4" t="s">
        <v>10</v>
      </c>
      <c r="H4" s="4" t="s">
        <v>11</v>
      </c>
      <c r="I4" s="4" t="s">
        <v>12</v>
      </c>
      <c r="J4" s="4" t="s">
        <v>15</v>
      </c>
      <c r="K4" s="4" t="s">
        <v>13</v>
      </c>
      <c r="L4" s="4" t="s">
        <v>14</v>
      </c>
      <c r="M4" s="4" t="s">
        <v>16</v>
      </c>
      <c r="N4" s="4" t="s">
        <v>17</v>
      </c>
      <c r="O4" s="4" t="s">
        <v>18</v>
      </c>
      <c r="P4" s="4" t="s">
        <v>19</v>
      </c>
      <c r="Q4" s="4" t="s">
        <v>20</v>
      </c>
      <c r="R4" s="4" t="s">
        <v>21</v>
      </c>
      <c r="S4" s="4" t="s">
        <v>22</v>
      </c>
      <c r="T4" s="4" t="s">
        <v>23</v>
      </c>
      <c r="U4" s="12" t="s">
        <v>24</v>
      </c>
      <c r="V4" s="12" t="s">
        <v>25</v>
      </c>
      <c r="W4" s="87" t="s">
        <v>26</v>
      </c>
      <c r="X4" s="87" t="s">
        <v>27</v>
      </c>
      <c r="Y4" s="87" t="s">
        <v>95</v>
      </c>
      <c r="Z4" s="87" t="s">
        <v>96</v>
      </c>
      <c r="AA4" s="5" t="s">
        <v>30</v>
      </c>
      <c r="AB4" s="5" t="s">
        <v>31</v>
      </c>
      <c r="AC4" s="4" t="s">
        <v>32</v>
      </c>
      <c r="AD4" s="4" t="s">
        <v>33</v>
      </c>
      <c r="AE4" s="4" t="s">
        <v>34</v>
      </c>
      <c r="AF4" s="4" t="s">
        <v>35</v>
      </c>
      <c r="AG4" s="4" t="s">
        <v>36</v>
      </c>
      <c r="AH4" s="4" t="s">
        <v>37</v>
      </c>
      <c r="AI4" s="4" t="s">
        <v>38</v>
      </c>
    </row>
    <row r="5" spans="1:35" ht="15.75" thickBot="1">
      <c r="A5" s="143"/>
      <c r="B5" s="153"/>
      <c r="C5" s="149"/>
      <c r="D5" s="145"/>
      <c r="E5" s="147"/>
      <c r="F5" s="151"/>
      <c r="G5" s="4" t="s">
        <v>133</v>
      </c>
      <c r="H5" s="4" t="s">
        <v>134</v>
      </c>
      <c r="I5" s="4"/>
      <c r="J5" s="4" t="s">
        <v>86</v>
      </c>
      <c r="K5" s="4" t="s">
        <v>135</v>
      </c>
      <c r="L5" s="4" t="s">
        <v>85</v>
      </c>
      <c r="M5" s="4" t="s">
        <v>85</v>
      </c>
      <c r="N5" s="4" t="s">
        <v>85</v>
      </c>
      <c r="O5" s="4" t="s">
        <v>85</v>
      </c>
      <c r="P5" s="4" t="s">
        <v>85</v>
      </c>
      <c r="Q5" s="4" t="s">
        <v>85</v>
      </c>
      <c r="R5" s="4" t="s">
        <v>85</v>
      </c>
      <c r="S5" s="4" t="s">
        <v>85</v>
      </c>
      <c r="T5" s="4" t="s">
        <v>85</v>
      </c>
      <c r="U5" s="4" t="s">
        <v>87</v>
      </c>
      <c r="V5" s="4" t="s">
        <v>87</v>
      </c>
      <c r="W5" s="4" t="s">
        <v>85</v>
      </c>
      <c r="X5" s="4" t="s">
        <v>85</v>
      </c>
      <c r="Y5" s="4" t="s">
        <v>85</v>
      </c>
      <c r="Z5" s="4" t="s">
        <v>85</v>
      </c>
      <c r="AA5" s="4" t="s">
        <v>85</v>
      </c>
      <c r="AB5" s="4" t="s">
        <v>85</v>
      </c>
      <c r="AC5" s="4" t="s">
        <v>85</v>
      </c>
      <c r="AD5" s="4" t="s">
        <v>85</v>
      </c>
      <c r="AE5" s="4" t="s">
        <v>85</v>
      </c>
      <c r="AF5" s="4" t="s">
        <v>85</v>
      </c>
      <c r="AG5" s="4" t="s">
        <v>85</v>
      </c>
      <c r="AH5" s="4" t="s">
        <v>85</v>
      </c>
      <c r="AI5" s="4" t="s">
        <v>85</v>
      </c>
    </row>
    <row r="6" spans="1:35">
      <c r="A6" s="53">
        <v>1</v>
      </c>
      <c r="B6" s="4" t="s">
        <v>39</v>
      </c>
      <c r="C6" s="12" t="s">
        <v>40</v>
      </c>
      <c r="D6" s="88">
        <v>502349</v>
      </c>
      <c r="E6" s="64">
        <v>929382</v>
      </c>
      <c r="F6" s="42">
        <v>44231</v>
      </c>
      <c r="G6" s="11"/>
      <c r="H6" s="5">
        <v>23.8</v>
      </c>
      <c r="I6" s="5">
        <v>7.83</v>
      </c>
      <c r="J6" s="5">
        <v>3.67</v>
      </c>
      <c r="K6" s="5">
        <v>803</v>
      </c>
      <c r="L6" s="5">
        <v>402</v>
      </c>
      <c r="M6" s="5">
        <v>285</v>
      </c>
      <c r="N6" s="5">
        <v>350</v>
      </c>
      <c r="O6" s="5">
        <v>170</v>
      </c>
      <c r="P6" s="5">
        <v>160</v>
      </c>
      <c r="Q6" s="5">
        <v>85</v>
      </c>
      <c r="R6" s="5">
        <v>34</v>
      </c>
      <c r="S6" s="56">
        <v>178</v>
      </c>
      <c r="T6" s="56">
        <v>43.3</v>
      </c>
      <c r="U6" s="56">
        <v>3.87</v>
      </c>
      <c r="V6" s="56">
        <v>3.05</v>
      </c>
      <c r="W6" s="4">
        <v>1.24</v>
      </c>
      <c r="X6" s="4">
        <v>5.57</v>
      </c>
      <c r="Y6" s="5">
        <v>6.7000000000000004E-2</v>
      </c>
      <c r="Z6" s="5">
        <v>0.22</v>
      </c>
      <c r="AA6" s="56">
        <v>135</v>
      </c>
      <c r="AB6" s="56">
        <v>225</v>
      </c>
      <c r="AC6" s="56">
        <v>1.37</v>
      </c>
      <c r="AD6" s="5">
        <v>18</v>
      </c>
      <c r="AE6" s="5">
        <v>6</v>
      </c>
      <c r="AF6" s="5">
        <v>1.45</v>
      </c>
      <c r="AG6" s="5">
        <v>0.05</v>
      </c>
      <c r="AH6" s="5">
        <v>0.14000000000000001</v>
      </c>
      <c r="AI6" s="5">
        <v>0.15</v>
      </c>
    </row>
    <row r="7" spans="1:35">
      <c r="A7" s="11">
        <v>1</v>
      </c>
      <c r="B7" s="12" t="s">
        <v>39</v>
      </c>
      <c r="C7" s="12" t="s">
        <v>40</v>
      </c>
      <c r="D7" s="65">
        <v>502349</v>
      </c>
      <c r="E7" s="65">
        <v>929382</v>
      </c>
      <c r="F7" s="63">
        <v>44536</v>
      </c>
      <c r="G7" s="11"/>
      <c r="H7" s="5">
        <v>24.1</v>
      </c>
      <c r="I7" s="5">
        <v>8.41</v>
      </c>
      <c r="J7" s="5">
        <v>149</v>
      </c>
      <c r="K7" s="5">
        <v>578</v>
      </c>
      <c r="L7" s="5">
        <v>289</v>
      </c>
      <c r="M7" s="5">
        <v>260</v>
      </c>
      <c r="N7" s="5">
        <v>320</v>
      </c>
      <c r="O7" s="5">
        <v>155</v>
      </c>
      <c r="P7" s="5">
        <v>180</v>
      </c>
      <c r="Q7" s="5">
        <v>108</v>
      </c>
      <c r="R7" s="5">
        <f>(Q7/2.428)</f>
        <v>44.481054365733115</v>
      </c>
      <c r="S7" s="5">
        <v>161</v>
      </c>
      <c r="T7" s="5">
        <v>39</v>
      </c>
      <c r="U7" s="5">
        <v>12.17</v>
      </c>
      <c r="V7" s="5">
        <v>2.35</v>
      </c>
      <c r="W7" s="5">
        <v>1.29</v>
      </c>
      <c r="X7" s="5">
        <v>5.71</v>
      </c>
      <c r="Y7" s="5">
        <v>7.0000000000000001E-3</v>
      </c>
      <c r="Z7" s="5">
        <v>2.3E-2</v>
      </c>
      <c r="AA7" s="5">
        <v>135</v>
      </c>
      <c r="AB7" s="5">
        <v>225</v>
      </c>
      <c r="AC7" s="5">
        <v>1.2</v>
      </c>
      <c r="AD7" s="5">
        <v>24</v>
      </c>
      <c r="AE7" s="5">
        <v>8</v>
      </c>
      <c r="AF7" s="5">
        <v>1.7</v>
      </c>
      <c r="AG7" s="5">
        <v>0.55000000000000004</v>
      </c>
      <c r="AH7" s="5">
        <v>7.0000000000000007E-2</v>
      </c>
      <c r="AI7" s="5">
        <v>0.08</v>
      </c>
    </row>
    <row r="8" spans="1:35">
      <c r="A8" s="11">
        <v>1</v>
      </c>
      <c r="B8" s="12" t="s">
        <v>39</v>
      </c>
      <c r="C8" s="12" t="s">
        <v>40</v>
      </c>
      <c r="D8" s="65">
        <v>502349</v>
      </c>
      <c r="E8" s="65">
        <v>929382</v>
      </c>
      <c r="F8" s="63" t="s">
        <v>122</v>
      </c>
      <c r="G8" s="11"/>
      <c r="H8" s="5"/>
      <c r="I8" s="5">
        <v>6.59</v>
      </c>
      <c r="J8" s="5">
        <v>1050</v>
      </c>
      <c r="K8" s="5">
        <v>198</v>
      </c>
      <c r="L8" s="5">
        <v>99</v>
      </c>
      <c r="M8" s="5">
        <v>110</v>
      </c>
      <c r="N8" s="5">
        <v>135</v>
      </c>
      <c r="O8" s="5">
        <v>65</v>
      </c>
      <c r="P8" s="5">
        <v>255</v>
      </c>
      <c r="Q8" s="5">
        <v>27</v>
      </c>
      <c r="R8" s="5">
        <v>11</v>
      </c>
      <c r="S8" s="5">
        <v>119</v>
      </c>
      <c r="T8" s="5">
        <v>29</v>
      </c>
      <c r="U8" s="5">
        <v>1.76</v>
      </c>
      <c r="V8" s="5">
        <v>1.43</v>
      </c>
      <c r="W8" s="5">
        <v>0.56999999999999995</v>
      </c>
      <c r="X8" s="5">
        <v>2.5259999999999998</v>
      </c>
      <c r="Y8" s="5">
        <v>3.1E-2</v>
      </c>
      <c r="Z8" s="5">
        <v>0.10199999999999999</v>
      </c>
      <c r="AA8" s="5">
        <v>105</v>
      </c>
      <c r="AB8" s="5">
        <v>175</v>
      </c>
      <c r="AC8" s="5">
        <v>0.32</v>
      </c>
      <c r="AD8" s="5">
        <v>14</v>
      </c>
      <c r="AE8" s="5">
        <v>5</v>
      </c>
      <c r="AF8" s="5">
        <v>0.8</v>
      </c>
      <c r="AG8" s="5">
        <v>0.26</v>
      </c>
      <c r="AH8" s="5">
        <v>1.1399999999999999</v>
      </c>
      <c r="AI8" s="5">
        <v>1.21</v>
      </c>
    </row>
    <row r="9" spans="1:35">
      <c r="A9" s="11">
        <v>1</v>
      </c>
      <c r="B9" s="12" t="s">
        <v>39</v>
      </c>
      <c r="C9" s="12" t="s">
        <v>40</v>
      </c>
      <c r="D9" s="65">
        <v>502349</v>
      </c>
      <c r="E9" s="65">
        <v>929382</v>
      </c>
      <c r="F9" s="63">
        <v>44418</v>
      </c>
      <c r="G9" s="11"/>
      <c r="H9" s="5"/>
      <c r="I9" s="5">
        <v>7.68</v>
      </c>
      <c r="J9" s="5">
        <v>867</v>
      </c>
      <c r="K9" s="5">
        <v>172.4</v>
      </c>
      <c r="L9" s="5">
        <v>86</v>
      </c>
      <c r="M9" s="5">
        <v>95</v>
      </c>
      <c r="N9" s="5">
        <v>115</v>
      </c>
      <c r="O9" s="5">
        <v>55</v>
      </c>
      <c r="P9" s="5">
        <v>105</v>
      </c>
      <c r="Q9" s="5">
        <v>24</v>
      </c>
      <c r="R9" s="5">
        <v>10</v>
      </c>
      <c r="S9" s="5">
        <v>103</v>
      </c>
      <c r="T9" s="5">
        <v>25</v>
      </c>
      <c r="U9" s="5">
        <v>7.79</v>
      </c>
      <c r="V9" s="5">
        <v>0.98</v>
      </c>
      <c r="W9" s="5">
        <v>0.89</v>
      </c>
      <c r="X9" s="5">
        <v>3.9449999999999998</v>
      </c>
      <c r="Y9" s="5">
        <v>5.5E-2</v>
      </c>
      <c r="Z9" s="5">
        <v>0.18</v>
      </c>
      <c r="AA9" s="5">
        <v>100</v>
      </c>
      <c r="AB9" s="5">
        <v>165</v>
      </c>
      <c r="AC9" s="5">
        <v>0.41</v>
      </c>
      <c r="AD9" s="5">
        <v>9</v>
      </c>
      <c r="AE9" s="5">
        <f>(AD9/2.97)</f>
        <v>3.0303030303030303</v>
      </c>
      <c r="AF9" s="5">
        <v>17</v>
      </c>
      <c r="AG9" s="5">
        <v>5.6</v>
      </c>
      <c r="AH9" s="5">
        <v>0.93</v>
      </c>
      <c r="AI9" s="5">
        <v>0.99</v>
      </c>
    </row>
    <row r="10" spans="1:35">
      <c r="A10" s="73"/>
      <c r="B10" s="77"/>
      <c r="F10" s="79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</row>
    <row r="11" spans="1:35">
      <c r="A11" s="53">
        <v>2</v>
      </c>
      <c r="B11" s="4" t="s">
        <v>41</v>
      </c>
      <c r="C11" s="12" t="s">
        <v>42</v>
      </c>
      <c r="D11" s="66">
        <v>502812</v>
      </c>
      <c r="E11" s="66">
        <v>931647</v>
      </c>
      <c r="F11" s="42">
        <v>44231</v>
      </c>
      <c r="G11" s="11"/>
      <c r="H11" s="5">
        <v>23.6</v>
      </c>
      <c r="I11" s="5">
        <v>8.2100000000000009</v>
      </c>
      <c r="J11" s="5">
        <v>32.799999999999997</v>
      </c>
      <c r="K11" s="5">
        <v>2650</v>
      </c>
      <c r="L11" s="5">
        <v>1129</v>
      </c>
      <c r="M11" s="5">
        <v>2450</v>
      </c>
      <c r="N11" s="5">
        <v>2950</v>
      </c>
      <c r="O11" s="5">
        <v>1450</v>
      </c>
      <c r="P11" s="5">
        <v>185</v>
      </c>
      <c r="Q11" s="5">
        <v>105</v>
      </c>
      <c r="R11" s="5">
        <v>54</v>
      </c>
      <c r="S11" s="56">
        <v>153</v>
      </c>
      <c r="T11" s="56">
        <v>36.6</v>
      </c>
      <c r="U11" s="56">
        <v>5.87</v>
      </c>
      <c r="V11" s="56">
        <v>2.72</v>
      </c>
      <c r="W11" s="4">
        <v>2.98</v>
      </c>
      <c r="X11" s="4">
        <v>13.38</v>
      </c>
      <c r="Y11" s="5">
        <v>0.19400000000000001</v>
      </c>
      <c r="Z11" s="5">
        <v>0.64</v>
      </c>
      <c r="AA11" s="56">
        <v>250</v>
      </c>
      <c r="AB11" s="56">
        <v>415</v>
      </c>
      <c r="AC11" s="56">
        <v>1.38</v>
      </c>
      <c r="AD11" s="5">
        <v>24</v>
      </c>
      <c r="AE11" s="5">
        <v>8</v>
      </c>
      <c r="AF11" s="5">
        <v>1.18</v>
      </c>
      <c r="AG11" s="5">
        <v>0.38</v>
      </c>
      <c r="AH11" s="5">
        <v>0.93</v>
      </c>
      <c r="AI11" s="5">
        <v>0.99</v>
      </c>
    </row>
    <row r="12" spans="1:35">
      <c r="A12" s="11">
        <v>2</v>
      </c>
      <c r="B12" s="12" t="s">
        <v>41</v>
      </c>
      <c r="C12" s="12" t="s">
        <v>42</v>
      </c>
      <c r="D12" s="66">
        <v>502812</v>
      </c>
      <c r="E12" s="66">
        <v>931647</v>
      </c>
      <c r="F12" s="63">
        <v>44536</v>
      </c>
      <c r="G12" s="11"/>
      <c r="H12" s="5">
        <v>23.6</v>
      </c>
      <c r="I12" s="5">
        <v>3.56</v>
      </c>
      <c r="J12" s="5">
        <v>106</v>
      </c>
      <c r="K12" s="5">
        <v>1762</v>
      </c>
      <c r="L12" s="5">
        <v>1057</v>
      </c>
      <c r="M12" s="5">
        <v>580</v>
      </c>
      <c r="N12" s="5">
        <v>680</v>
      </c>
      <c r="O12" s="5">
        <v>340</v>
      </c>
      <c r="P12" s="5">
        <v>235</v>
      </c>
      <c r="Q12" s="5">
        <v>83</v>
      </c>
      <c r="R12" s="5">
        <f t="shared" ref="R12" si="0">(Q12/2.428)</f>
        <v>34.184514003294893</v>
      </c>
      <c r="S12" s="5">
        <v>140</v>
      </c>
      <c r="T12" s="5">
        <v>34</v>
      </c>
      <c r="U12" s="5">
        <v>20.87</v>
      </c>
      <c r="V12" s="5">
        <v>2.79</v>
      </c>
      <c r="W12" s="5">
        <v>2.38</v>
      </c>
      <c r="X12" s="5">
        <v>10.55</v>
      </c>
      <c r="Y12" s="5">
        <v>3.6</v>
      </c>
      <c r="Z12" s="5">
        <v>11.8</v>
      </c>
      <c r="AA12" s="5">
        <v>250</v>
      </c>
      <c r="AB12" s="5">
        <v>415</v>
      </c>
      <c r="AC12" s="5">
        <v>1.3</v>
      </c>
      <c r="AD12" s="5">
        <v>80</v>
      </c>
      <c r="AE12" s="5">
        <v>26</v>
      </c>
      <c r="AF12" s="5">
        <v>2.8</v>
      </c>
      <c r="AG12" s="5">
        <v>0.9</v>
      </c>
      <c r="AH12" s="5">
        <v>9.1199999999999992</v>
      </c>
      <c r="AI12" s="5">
        <v>9.7100000000000009</v>
      </c>
    </row>
    <row r="13" spans="1:35">
      <c r="A13" s="11">
        <v>2</v>
      </c>
      <c r="B13" s="12" t="s">
        <v>41</v>
      </c>
      <c r="C13" s="12" t="s">
        <v>42</v>
      </c>
      <c r="D13" s="66">
        <v>502812</v>
      </c>
      <c r="E13" s="66">
        <v>931647</v>
      </c>
      <c r="F13" s="63" t="s">
        <v>122</v>
      </c>
      <c r="G13" s="11"/>
      <c r="H13" s="5"/>
      <c r="I13" s="5">
        <v>7.11</v>
      </c>
      <c r="J13" s="5">
        <v>1035</v>
      </c>
      <c r="K13" s="5">
        <v>228</v>
      </c>
      <c r="L13" s="5">
        <v>114</v>
      </c>
      <c r="M13" s="5">
        <v>110</v>
      </c>
      <c r="N13" s="5">
        <v>130</v>
      </c>
      <c r="O13" s="5">
        <v>60</v>
      </c>
      <c r="P13" s="5">
        <v>255</v>
      </c>
      <c r="Q13" s="5">
        <v>112</v>
      </c>
      <c r="R13" s="5">
        <v>45</v>
      </c>
      <c r="S13" s="5">
        <v>115</v>
      </c>
      <c r="T13" s="5">
        <v>18</v>
      </c>
      <c r="U13" s="5">
        <v>2.0099999999999998</v>
      </c>
      <c r="V13" s="5">
        <v>1.31</v>
      </c>
      <c r="W13" s="5">
        <v>1.18</v>
      </c>
      <c r="X13" s="5">
        <v>5.2249999999999996</v>
      </c>
      <c r="Y13" s="5">
        <v>7.0000000000000001E-3</v>
      </c>
      <c r="Z13" s="5">
        <v>2.3E-2</v>
      </c>
      <c r="AA13" s="5">
        <v>115</v>
      </c>
      <c r="AB13" s="5">
        <v>190</v>
      </c>
      <c r="AC13" s="5">
        <v>0.84</v>
      </c>
      <c r="AD13" s="5">
        <v>24</v>
      </c>
      <c r="AE13" s="5">
        <v>8</v>
      </c>
      <c r="AF13" s="5">
        <v>1.86</v>
      </c>
      <c r="AG13" s="5">
        <v>0.62</v>
      </c>
      <c r="AH13" s="5">
        <v>0.89</v>
      </c>
      <c r="AI13" s="5">
        <v>0.93</v>
      </c>
    </row>
    <row r="14" spans="1:35">
      <c r="A14" s="11">
        <v>2</v>
      </c>
      <c r="B14" s="12" t="s">
        <v>41</v>
      </c>
      <c r="C14" s="12" t="s">
        <v>42</v>
      </c>
      <c r="D14" s="66">
        <v>502812</v>
      </c>
      <c r="E14" s="66">
        <v>931647</v>
      </c>
      <c r="F14" s="63">
        <v>44418</v>
      </c>
      <c r="G14" s="11"/>
      <c r="H14" s="5"/>
      <c r="I14" s="5">
        <v>8</v>
      </c>
      <c r="J14" s="5">
        <v>923</v>
      </c>
      <c r="K14" s="5">
        <v>251</v>
      </c>
      <c r="L14" s="5">
        <v>138</v>
      </c>
      <c r="M14" s="5">
        <v>110</v>
      </c>
      <c r="N14" s="5">
        <v>135</v>
      </c>
      <c r="O14" s="5">
        <v>65</v>
      </c>
      <c r="P14" s="5">
        <v>80</v>
      </c>
      <c r="Q14" s="5">
        <v>89</v>
      </c>
      <c r="R14" s="5">
        <v>36</v>
      </c>
      <c r="S14" s="5">
        <v>107</v>
      </c>
      <c r="T14" s="5">
        <v>26</v>
      </c>
      <c r="U14" s="5">
        <v>15.37</v>
      </c>
      <c r="V14" s="5">
        <v>1.18</v>
      </c>
      <c r="W14" s="5">
        <v>1.21</v>
      </c>
      <c r="X14" s="5">
        <v>5.62</v>
      </c>
      <c r="Y14" s="5">
        <v>0.04</v>
      </c>
      <c r="Z14" s="5">
        <v>0.13</v>
      </c>
      <c r="AA14" s="5">
        <v>70</v>
      </c>
      <c r="AB14" s="5">
        <v>116</v>
      </c>
      <c r="AC14" s="5">
        <v>0.76</v>
      </c>
      <c r="AD14" s="5">
        <v>15</v>
      </c>
      <c r="AE14" s="5">
        <f t="shared" ref="AE14" si="1">(AD14/2.97)</f>
        <v>5.0505050505050502</v>
      </c>
      <c r="AF14" s="5">
        <v>16.600000000000001</v>
      </c>
      <c r="AG14" s="5">
        <v>5.4</v>
      </c>
      <c r="AH14" s="5">
        <v>8.5</v>
      </c>
      <c r="AI14" s="5">
        <v>9</v>
      </c>
    </row>
    <row r="15" spans="1:35">
      <c r="A15" s="73"/>
      <c r="B15" s="77"/>
      <c r="F15" s="79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</row>
    <row r="16" spans="1:35">
      <c r="A16" s="53">
        <v>3</v>
      </c>
      <c r="B16" s="56" t="s">
        <v>99</v>
      </c>
      <c r="C16" s="56" t="s">
        <v>100</v>
      </c>
      <c r="D16" s="69">
        <v>512621</v>
      </c>
      <c r="E16" s="69">
        <v>951938</v>
      </c>
      <c r="F16" s="78">
        <v>44536</v>
      </c>
      <c r="G16" s="53"/>
      <c r="H16" s="5">
        <v>22.9</v>
      </c>
      <c r="I16" s="5">
        <v>8.42</v>
      </c>
      <c r="J16" s="5">
        <v>22.7</v>
      </c>
      <c r="K16" s="5">
        <v>767</v>
      </c>
      <c r="L16" s="5">
        <v>383</v>
      </c>
      <c r="M16" s="5">
        <v>310</v>
      </c>
      <c r="N16" s="5">
        <v>380</v>
      </c>
      <c r="O16" s="5">
        <v>190</v>
      </c>
      <c r="P16" s="5">
        <v>160</v>
      </c>
      <c r="Q16" s="5">
        <v>86</v>
      </c>
      <c r="R16" s="5">
        <f t="shared" ref="R16" si="2">(Q16/2.428)</f>
        <v>35.420098846787482</v>
      </c>
      <c r="S16" s="5">
        <v>140</v>
      </c>
      <c r="T16" s="5">
        <v>34</v>
      </c>
      <c r="U16" s="5">
        <v>13.91</v>
      </c>
      <c r="V16" s="5">
        <v>2.1</v>
      </c>
      <c r="W16" s="5">
        <v>2.4700000000000002</v>
      </c>
      <c r="X16" s="5">
        <v>10.94</v>
      </c>
      <c r="Y16" s="5">
        <v>3.8</v>
      </c>
      <c r="Z16" s="5">
        <v>12.6</v>
      </c>
      <c r="AA16" s="5">
        <v>135</v>
      </c>
      <c r="AB16" s="5">
        <v>225</v>
      </c>
      <c r="AC16" s="5">
        <v>0.86</v>
      </c>
      <c r="AD16" s="5">
        <v>38</v>
      </c>
      <c r="AE16" s="5">
        <v>12</v>
      </c>
      <c r="AF16" s="5">
        <v>1.58</v>
      </c>
      <c r="AG16" s="5">
        <v>0.52</v>
      </c>
      <c r="AH16" s="5">
        <v>8.1</v>
      </c>
      <c r="AI16" s="5">
        <v>8.6</v>
      </c>
    </row>
    <row r="17" spans="1:35">
      <c r="A17" s="53">
        <v>3</v>
      </c>
      <c r="B17" s="56" t="s">
        <v>99</v>
      </c>
      <c r="C17" s="56" t="s">
        <v>100</v>
      </c>
      <c r="D17" s="69">
        <v>512621</v>
      </c>
      <c r="E17" s="69">
        <v>951938</v>
      </c>
      <c r="F17" s="78" t="s">
        <v>122</v>
      </c>
      <c r="G17" s="53"/>
      <c r="H17" s="5"/>
      <c r="I17" s="5">
        <v>7</v>
      </c>
      <c r="J17" s="5">
        <v>1040</v>
      </c>
      <c r="K17" s="5">
        <v>209</v>
      </c>
      <c r="L17" s="5">
        <v>105</v>
      </c>
      <c r="M17" s="5">
        <v>120</v>
      </c>
      <c r="N17" s="5">
        <v>140</v>
      </c>
      <c r="O17" s="5">
        <v>70</v>
      </c>
      <c r="P17" s="5">
        <v>340</v>
      </c>
      <c r="Q17" s="5">
        <v>100</v>
      </c>
      <c r="R17" s="5">
        <v>40</v>
      </c>
      <c r="S17" s="5">
        <v>119</v>
      </c>
      <c r="T17" s="5">
        <v>29</v>
      </c>
      <c r="U17" s="5">
        <v>1.8</v>
      </c>
      <c r="V17" s="5">
        <v>1.29</v>
      </c>
      <c r="W17" s="5">
        <v>1.17</v>
      </c>
      <c r="X17" s="5">
        <v>5.1849999999999996</v>
      </c>
      <c r="Y17" s="5">
        <v>0.01</v>
      </c>
      <c r="Z17" s="5">
        <v>3.3000000000000002E-2</v>
      </c>
      <c r="AA17" s="5">
        <v>100</v>
      </c>
      <c r="AB17" s="5">
        <v>165</v>
      </c>
      <c r="AC17" s="5">
        <v>0.68</v>
      </c>
      <c r="AD17" s="5">
        <v>13</v>
      </c>
      <c r="AE17" s="5">
        <v>4</v>
      </c>
      <c r="AF17" s="5">
        <v>1.52</v>
      </c>
      <c r="AG17" s="5">
        <v>0.5</v>
      </c>
      <c r="AH17" s="5">
        <v>0.18</v>
      </c>
      <c r="AI17" s="5">
        <v>0.19</v>
      </c>
    </row>
    <row r="18" spans="1:35">
      <c r="A18" s="53">
        <v>3</v>
      </c>
      <c r="B18" s="56" t="s">
        <v>99</v>
      </c>
      <c r="C18" s="56" t="s">
        <v>100</v>
      </c>
      <c r="D18" s="69">
        <v>512621</v>
      </c>
      <c r="E18" s="69">
        <v>951938</v>
      </c>
      <c r="F18" s="78">
        <v>44418</v>
      </c>
      <c r="G18" s="53"/>
      <c r="H18" s="5"/>
      <c r="I18" s="5">
        <v>8.4</v>
      </c>
      <c r="J18" s="5">
        <v>880</v>
      </c>
      <c r="K18" s="5">
        <v>308</v>
      </c>
      <c r="L18" s="5">
        <v>170</v>
      </c>
      <c r="M18" s="5">
        <v>185</v>
      </c>
      <c r="N18" s="5">
        <v>225</v>
      </c>
      <c r="O18" s="5">
        <v>110</v>
      </c>
      <c r="P18" s="5">
        <v>85</v>
      </c>
      <c r="Q18" s="5">
        <v>91</v>
      </c>
      <c r="R18" s="5">
        <v>37</v>
      </c>
      <c r="S18" s="5">
        <v>122</v>
      </c>
      <c r="T18" s="5">
        <v>29</v>
      </c>
      <c r="U18" s="5">
        <v>15.54</v>
      </c>
      <c r="V18" s="5">
        <v>1.1399999999999999</v>
      </c>
      <c r="W18" s="5">
        <v>1.1299999999999999</v>
      </c>
      <c r="X18" s="5">
        <v>5.0069999999999997</v>
      </c>
      <c r="Y18" s="5">
        <v>7.4999999999999997E-2</v>
      </c>
      <c r="Z18" s="5">
        <v>0.245</v>
      </c>
      <c r="AA18" s="5">
        <v>93</v>
      </c>
      <c r="AB18" s="5">
        <v>153</v>
      </c>
      <c r="AC18" s="5">
        <v>0.62</v>
      </c>
      <c r="AD18" s="5">
        <v>10</v>
      </c>
      <c r="AE18" s="5">
        <f t="shared" ref="AE18" si="3">(AD18/2.97)</f>
        <v>3.3670033670033668</v>
      </c>
      <c r="AF18" s="5">
        <v>18.2</v>
      </c>
      <c r="AG18" s="5">
        <v>5.8</v>
      </c>
      <c r="AH18" s="5">
        <v>9.4</v>
      </c>
      <c r="AI18" s="5">
        <v>10.1</v>
      </c>
    </row>
    <row r="19" spans="1:35">
      <c r="A19" s="73"/>
      <c r="F19" s="79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</row>
    <row r="20" spans="1:35" ht="15.75">
      <c r="A20" s="10">
        <v>4</v>
      </c>
      <c r="B20" s="54" t="s">
        <v>101</v>
      </c>
      <c r="C20" s="12" t="s">
        <v>102</v>
      </c>
      <c r="D20" s="70">
        <v>509101</v>
      </c>
      <c r="E20" s="70">
        <v>944952</v>
      </c>
      <c r="F20" s="63">
        <v>44536</v>
      </c>
      <c r="G20" s="41"/>
      <c r="H20" s="18">
        <v>23.4</v>
      </c>
      <c r="I20" s="18">
        <v>8.56</v>
      </c>
      <c r="J20" s="18">
        <v>27.2</v>
      </c>
      <c r="K20" s="18">
        <v>562</v>
      </c>
      <c r="L20" s="18">
        <v>281</v>
      </c>
      <c r="M20" s="18">
        <v>340</v>
      </c>
      <c r="N20" s="18">
        <v>420</v>
      </c>
      <c r="O20" s="18">
        <v>210</v>
      </c>
      <c r="P20" s="18">
        <v>140</v>
      </c>
      <c r="Q20" s="18">
        <v>70</v>
      </c>
      <c r="R20" s="18">
        <f t="shared" ref="R20" si="4">(Q20/2.428)</f>
        <v>28.83031301482702</v>
      </c>
      <c r="S20" s="18">
        <v>152</v>
      </c>
      <c r="T20" s="18">
        <v>37</v>
      </c>
      <c r="U20" s="18">
        <v>12.61</v>
      </c>
      <c r="V20" s="18">
        <v>1.93</v>
      </c>
      <c r="W20" s="18">
        <v>2.09</v>
      </c>
      <c r="X20" s="18">
        <v>9.26</v>
      </c>
      <c r="Y20" s="18">
        <v>8.0000000000000002E-3</v>
      </c>
      <c r="Z20" s="18">
        <v>2.5999999999999999E-2</v>
      </c>
      <c r="AA20" s="18">
        <v>120</v>
      </c>
      <c r="AB20" s="18">
        <v>200</v>
      </c>
      <c r="AC20" s="18">
        <v>1.18</v>
      </c>
      <c r="AD20" s="18">
        <v>3</v>
      </c>
      <c r="AE20" s="18">
        <v>1</v>
      </c>
      <c r="AF20" s="18">
        <v>0.99</v>
      </c>
      <c r="AG20" s="18">
        <v>0.33</v>
      </c>
      <c r="AH20" s="18">
        <v>0.06</v>
      </c>
      <c r="AI20" s="18">
        <v>0.06</v>
      </c>
    </row>
    <row r="21" spans="1:35" ht="15.75">
      <c r="A21" s="10">
        <v>4</v>
      </c>
      <c r="B21" s="54" t="s">
        <v>101</v>
      </c>
      <c r="C21" s="12" t="s">
        <v>102</v>
      </c>
      <c r="D21" s="70">
        <v>509101</v>
      </c>
      <c r="E21" s="70">
        <v>944952</v>
      </c>
      <c r="F21" s="63" t="s">
        <v>122</v>
      </c>
      <c r="G21" s="41"/>
      <c r="H21" s="68"/>
      <c r="I21" s="18">
        <v>7.2</v>
      </c>
      <c r="J21" s="18">
        <v>1020</v>
      </c>
      <c r="K21" s="18">
        <v>339</v>
      </c>
      <c r="L21" s="18">
        <v>170</v>
      </c>
      <c r="M21" s="18">
        <v>90</v>
      </c>
      <c r="N21" s="18">
        <v>100</v>
      </c>
      <c r="O21" s="18">
        <v>50</v>
      </c>
      <c r="P21" s="18">
        <v>230</v>
      </c>
      <c r="Q21" s="18">
        <v>115</v>
      </c>
      <c r="R21" s="18">
        <v>46</v>
      </c>
      <c r="S21" s="18">
        <v>119</v>
      </c>
      <c r="T21" s="18">
        <v>29</v>
      </c>
      <c r="U21" s="18">
        <v>3.09</v>
      </c>
      <c r="V21" s="18">
        <v>1.46</v>
      </c>
      <c r="W21" s="18">
        <v>1.39</v>
      </c>
      <c r="X21" s="18">
        <v>3.07</v>
      </c>
      <c r="Y21" s="18">
        <v>1.4E-2</v>
      </c>
      <c r="Z21" s="18">
        <v>4.5999999999999999E-2</v>
      </c>
      <c r="AA21" s="18">
        <v>96</v>
      </c>
      <c r="AB21" s="18">
        <v>158</v>
      </c>
      <c r="AC21" s="18">
        <v>0.72</v>
      </c>
      <c r="AD21" s="18">
        <v>24</v>
      </c>
      <c r="AE21" s="18">
        <v>8</v>
      </c>
      <c r="AF21" s="18">
        <v>1.08</v>
      </c>
      <c r="AG21" s="18">
        <v>0.34</v>
      </c>
      <c r="AH21" s="18">
        <v>0.67</v>
      </c>
      <c r="AI21" s="18">
        <v>0.71</v>
      </c>
    </row>
    <row r="22" spans="1:35" ht="15.75">
      <c r="A22" s="10">
        <v>4</v>
      </c>
      <c r="B22" s="54" t="s">
        <v>101</v>
      </c>
      <c r="C22" s="12" t="s">
        <v>102</v>
      </c>
      <c r="D22" s="70">
        <v>509101</v>
      </c>
      <c r="E22" s="70">
        <v>944952</v>
      </c>
      <c r="F22" s="63">
        <v>44418</v>
      </c>
      <c r="G22" s="41"/>
      <c r="H22" s="68"/>
      <c r="I22" s="18">
        <v>8.3699999999999992</v>
      </c>
      <c r="J22" s="18">
        <v>670</v>
      </c>
      <c r="K22" s="18">
        <v>335</v>
      </c>
      <c r="L22" s="18">
        <v>184</v>
      </c>
      <c r="M22" s="18">
        <v>135</v>
      </c>
      <c r="N22" s="18">
        <v>165</v>
      </c>
      <c r="O22" s="18">
        <v>80</v>
      </c>
      <c r="P22" s="18">
        <v>125</v>
      </c>
      <c r="Q22" s="18">
        <v>103</v>
      </c>
      <c r="R22" s="18">
        <v>42</v>
      </c>
      <c r="S22" s="18">
        <v>117</v>
      </c>
      <c r="T22" s="18">
        <v>28</v>
      </c>
      <c r="U22" s="18">
        <v>16.95</v>
      </c>
      <c r="V22" s="18">
        <v>1.23</v>
      </c>
      <c r="W22" s="18">
        <v>1.27</v>
      </c>
      <c r="X22" s="18">
        <v>5.6280000000000001</v>
      </c>
      <c r="Y22" s="18">
        <v>0.05</v>
      </c>
      <c r="Z22" s="18">
        <v>0.16500000000000001</v>
      </c>
      <c r="AA22" s="18">
        <v>97</v>
      </c>
      <c r="AB22" s="18">
        <v>160</v>
      </c>
      <c r="AC22" s="18">
        <v>0.74</v>
      </c>
      <c r="AD22" s="18">
        <v>20</v>
      </c>
      <c r="AE22" s="18">
        <f t="shared" ref="AE22" si="5">(AD22/2.97)</f>
        <v>6.7340067340067336</v>
      </c>
      <c r="AF22" s="18">
        <v>17.399999999999999</v>
      </c>
      <c r="AG22" s="18">
        <v>5.6</v>
      </c>
      <c r="AH22" s="18">
        <v>9.6999999999999993</v>
      </c>
      <c r="AI22" s="18">
        <v>10.3</v>
      </c>
    </row>
    <row r="23" spans="1:35">
      <c r="A23" s="73"/>
      <c r="F23" s="79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</row>
    <row r="24" spans="1:35">
      <c r="A24" s="53">
        <v>5</v>
      </c>
      <c r="B24" s="4" t="s">
        <v>43</v>
      </c>
      <c r="C24" s="12" t="s">
        <v>44</v>
      </c>
      <c r="D24" s="71">
        <v>517216</v>
      </c>
      <c r="E24" s="71">
        <v>936157</v>
      </c>
      <c r="F24" s="42">
        <v>44231</v>
      </c>
      <c r="G24" s="5"/>
      <c r="H24" s="5">
        <v>22.9</v>
      </c>
      <c r="I24" s="58">
        <v>8.15</v>
      </c>
      <c r="J24" s="58">
        <v>2.39</v>
      </c>
      <c r="K24" s="58">
        <v>360.8</v>
      </c>
      <c r="L24" s="58">
        <v>180.5</v>
      </c>
      <c r="M24" s="58">
        <v>170</v>
      </c>
      <c r="N24" s="58">
        <v>225</v>
      </c>
      <c r="O24" s="58">
        <v>110</v>
      </c>
      <c r="P24" s="58">
        <v>110</v>
      </c>
      <c r="Q24" s="58">
        <v>48</v>
      </c>
      <c r="R24" s="58">
        <v>19</v>
      </c>
      <c r="S24" s="56">
        <v>147</v>
      </c>
      <c r="T24" s="56">
        <v>35.700000000000003</v>
      </c>
      <c r="U24" s="59">
        <v>2.48</v>
      </c>
      <c r="V24" s="59">
        <v>1.36</v>
      </c>
      <c r="W24" s="4">
        <v>2.17</v>
      </c>
      <c r="X24" s="4">
        <v>9.75</v>
      </c>
      <c r="Y24" s="58">
        <v>1.4E-2</v>
      </c>
      <c r="Z24" s="58">
        <v>4.5999999999999999E-2</v>
      </c>
      <c r="AA24" s="56">
        <v>135</v>
      </c>
      <c r="AB24" s="56">
        <v>225</v>
      </c>
      <c r="AC24" s="56">
        <v>1.06</v>
      </c>
      <c r="AD24" s="58">
        <v>8</v>
      </c>
      <c r="AE24" s="58">
        <v>3</v>
      </c>
      <c r="AF24" s="58">
        <v>0.31</v>
      </c>
      <c r="AG24" s="58">
        <v>0.1</v>
      </c>
      <c r="AH24" s="5">
        <v>6.9</v>
      </c>
      <c r="AI24" s="5">
        <v>7.35</v>
      </c>
    </row>
    <row r="25" spans="1:35">
      <c r="A25" s="11">
        <v>5</v>
      </c>
      <c r="B25" s="12" t="s">
        <v>103</v>
      </c>
      <c r="C25" s="12" t="s">
        <v>44</v>
      </c>
      <c r="D25" s="72">
        <v>517216</v>
      </c>
      <c r="E25" s="72">
        <v>936157</v>
      </c>
      <c r="F25" s="63">
        <v>44536</v>
      </c>
      <c r="G25" s="4"/>
      <c r="H25" s="5">
        <v>23.1</v>
      </c>
      <c r="I25" s="5">
        <v>7.23</v>
      </c>
      <c r="J25" s="5">
        <v>163</v>
      </c>
      <c r="K25" s="5">
        <v>432</v>
      </c>
      <c r="L25" s="5">
        <v>216</v>
      </c>
      <c r="M25" s="5">
        <v>210</v>
      </c>
      <c r="N25" s="5">
        <v>240</v>
      </c>
      <c r="O25" s="5">
        <v>120</v>
      </c>
      <c r="P25" s="5">
        <v>105</v>
      </c>
      <c r="Q25" s="5">
        <v>34</v>
      </c>
      <c r="R25" s="5">
        <f t="shared" ref="R25" si="6">(Q25/2.428)</f>
        <v>14.00329489291598</v>
      </c>
      <c r="S25" s="5">
        <v>152</v>
      </c>
      <c r="T25" s="5">
        <v>37</v>
      </c>
      <c r="U25" s="5">
        <v>12.17</v>
      </c>
      <c r="V25" s="5">
        <v>1.68</v>
      </c>
      <c r="W25" s="5">
        <v>1.1499999999999999</v>
      </c>
      <c r="X25" s="5">
        <v>5.09</v>
      </c>
      <c r="Y25" s="5">
        <v>2.8000000000000001E-2</v>
      </c>
      <c r="Z25" s="5">
        <v>9.1999999999999998E-2</v>
      </c>
      <c r="AA25" s="5">
        <v>125</v>
      </c>
      <c r="AB25" s="5">
        <v>205</v>
      </c>
      <c r="AC25" s="5">
        <v>2.34</v>
      </c>
      <c r="AD25" s="5">
        <v>10</v>
      </c>
      <c r="AE25" s="5">
        <v>3</v>
      </c>
      <c r="AF25" s="5">
        <v>0.64</v>
      </c>
      <c r="AG25" s="5">
        <v>0.21</v>
      </c>
      <c r="AH25" s="5">
        <v>1.1399999999999999</v>
      </c>
      <c r="AI25" s="5">
        <v>1.21</v>
      </c>
    </row>
    <row r="26" spans="1:35">
      <c r="A26" s="11">
        <v>5</v>
      </c>
      <c r="B26" s="12" t="s">
        <v>103</v>
      </c>
      <c r="C26" s="12" t="s">
        <v>44</v>
      </c>
      <c r="D26" s="72">
        <v>517216</v>
      </c>
      <c r="E26" s="72">
        <v>936157</v>
      </c>
      <c r="F26" s="63" t="s">
        <v>122</v>
      </c>
      <c r="G26" s="4"/>
      <c r="H26" s="5"/>
      <c r="I26" s="5">
        <v>6.85</v>
      </c>
      <c r="J26" s="5">
        <v>138</v>
      </c>
      <c r="K26" s="5">
        <v>225</v>
      </c>
      <c r="L26" s="5">
        <v>113</v>
      </c>
      <c r="M26" s="5">
        <v>95</v>
      </c>
      <c r="N26" s="5">
        <v>115</v>
      </c>
      <c r="O26" s="5">
        <v>55</v>
      </c>
      <c r="P26" s="5">
        <v>250</v>
      </c>
      <c r="Q26" s="5">
        <v>67</v>
      </c>
      <c r="R26" s="5">
        <v>27</v>
      </c>
      <c r="S26" s="5">
        <v>115</v>
      </c>
      <c r="T26" s="5">
        <v>28</v>
      </c>
      <c r="U26" s="5">
        <v>2.5099999999999998</v>
      </c>
      <c r="V26" s="5">
        <v>1.68</v>
      </c>
      <c r="W26" s="5">
        <v>0.59599999999999997</v>
      </c>
      <c r="X26" s="5">
        <v>2.64</v>
      </c>
      <c r="Y26" s="5">
        <v>1.9E-2</v>
      </c>
      <c r="Z26" s="5">
        <v>6.3E-2</v>
      </c>
      <c r="AA26" s="5">
        <v>105</v>
      </c>
      <c r="AB26" s="5">
        <v>170</v>
      </c>
      <c r="AC26" s="5">
        <v>0.88</v>
      </c>
      <c r="AD26" s="5">
        <v>11</v>
      </c>
      <c r="AE26" s="5">
        <v>4</v>
      </c>
      <c r="AF26" s="5">
        <v>0.8</v>
      </c>
      <c r="AG26" s="5">
        <v>0.26</v>
      </c>
      <c r="AH26" s="5">
        <v>0.76</v>
      </c>
      <c r="AI26" s="5">
        <v>0.92</v>
      </c>
    </row>
    <row r="27" spans="1:35">
      <c r="A27" s="11">
        <v>5</v>
      </c>
      <c r="B27" s="12" t="s">
        <v>103</v>
      </c>
      <c r="C27" s="12" t="s">
        <v>44</v>
      </c>
      <c r="D27" s="72">
        <v>517216</v>
      </c>
      <c r="E27" s="72">
        <v>936157</v>
      </c>
      <c r="F27" s="63">
        <v>44418</v>
      </c>
      <c r="G27" s="4"/>
      <c r="H27" s="5"/>
      <c r="I27" s="5">
        <v>8.09</v>
      </c>
      <c r="J27" s="5">
        <v>152</v>
      </c>
      <c r="K27" s="5">
        <v>203</v>
      </c>
      <c r="L27" s="5">
        <v>109</v>
      </c>
      <c r="M27" s="5">
        <v>65</v>
      </c>
      <c r="N27" s="5">
        <v>80</v>
      </c>
      <c r="O27" s="5">
        <v>40</v>
      </c>
      <c r="P27" s="5">
        <v>65</v>
      </c>
      <c r="Q27" s="5">
        <v>70</v>
      </c>
      <c r="R27" s="5">
        <v>28</v>
      </c>
      <c r="S27" s="5">
        <v>105</v>
      </c>
      <c r="T27" s="5">
        <v>25</v>
      </c>
      <c r="U27" s="5">
        <v>9.73</v>
      </c>
      <c r="V27" s="5">
        <v>1.05</v>
      </c>
      <c r="W27" s="5">
        <v>0.86</v>
      </c>
      <c r="X27" s="5">
        <v>3.8111999999999999</v>
      </c>
      <c r="Y27" s="5">
        <v>6.5000000000000002E-2</v>
      </c>
      <c r="Z27" s="5">
        <v>0.215</v>
      </c>
      <c r="AA27" s="5">
        <v>91</v>
      </c>
      <c r="AB27" s="5">
        <v>150</v>
      </c>
      <c r="AC27" s="5">
        <v>0.78</v>
      </c>
      <c r="AD27" s="5">
        <v>10</v>
      </c>
      <c r="AE27" s="5">
        <f t="shared" ref="AE27" si="7">(AD27/2.97)</f>
        <v>3.3670033670033668</v>
      </c>
      <c r="AF27" s="5">
        <v>20.7</v>
      </c>
      <c r="AG27" s="5">
        <v>6.8</v>
      </c>
      <c r="AH27" s="5">
        <v>1.3</v>
      </c>
      <c r="AI27" s="5">
        <v>1.4</v>
      </c>
    </row>
    <row r="28" spans="1:35">
      <c r="A28" s="73"/>
      <c r="F28" s="79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</row>
    <row r="29" spans="1:35">
      <c r="A29" s="53">
        <v>6</v>
      </c>
      <c r="B29" s="4" t="s">
        <v>47</v>
      </c>
      <c r="C29" s="12" t="s">
        <v>48</v>
      </c>
      <c r="D29" s="71">
        <v>519455</v>
      </c>
      <c r="E29" s="71">
        <v>936960</v>
      </c>
      <c r="F29" s="42">
        <v>44231</v>
      </c>
      <c r="G29" s="5"/>
      <c r="H29" s="5">
        <v>23.1</v>
      </c>
      <c r="I29" s="57">
        <v>7.72</v>
      </c>
      <c r="J29" s="57">
        <v>1.52</v>
      </c>
      <c r="K29" s="57">
        <v>362.5</v>
      </c>
      <c r="L29" s="57">
        <v>181.3</v>
      </c>
      <c r="M29" s="57">
        <v>160</v>
      </c>
      <c r="N29" s="57">
        <v>195</v>
      </c>
      <c r="O29" s="57">
        <v>95</v>
      </c>
      <c r="P29" s="57">
        <v>155</v>
      </c>
      <c r="Q29" s="57">
        <v>57</v>
      </c>
      <c r="R29" s="57">
        <v>23</v>
      </c>
      <c r="S29" s="12">
        <v>172</v>
      </c>
      <c r="T29" s="12">
        <v>42.1</v>
      </c>
      <c r="U29" s="61">
        <v>2.52</v>
      </c>
      <c r="V29" s="61">
        <v>1.36</v>
      </c>
      <c r="W29" s="4">
        <v>1.19</v>
      </c>
      <c r="X29" s="4">
        <v>5.34</v>
      </c>
      <c r="Y29" s="55" t="s">
        <v>49</v>
      </c>
      <c r="Z29" s="55" t="s">
        <v>49</v>
      </c>
      <c r="AA29" s="12">
        <v>125</v>
      </c>
      <c r="AB29" s="12">
        <v>205</v>
      </c>
      <c r="AC29" s="12">
        <v>2.39</v>
      </c>
      <c r="AD29" s="57">
        <v>18</v>
      </c>
      <c r="AE29" s="57">
        <v>6</v>
      </c>
      <c r="AF29" s="57">
        <v>2.91</v>
      </c>
      <c r="AG29" s="57">
        <v>1</v>
      </c>
      <c r="AH29" s="4">
        <v>0.25</v>
      </c>
      <c r="AI29" s="4">
        <v>0.27</v>
      </c>
    </row>
    <row r="30" spans="1:35">
      <c r="A30" s="11">
        <v>6</v>
      </c>
      <c r="B30" s="12" t="s">
        <v>47</v>
      </c>
      <c r="C30" s="12" t="s">
        <v>48</v>
      </c>
      <c r="D30" s="72">
        <v>519455</v>
      </c>
      <c r="E30" s="72">
        <v>936960</v>
      </c>
      <c r="F30" s="63">
        <v>44536</v>
      </c>
      <c r="G30" s="4"/>
      <c r="H30" s="5">
        <v>23.3</v>
      </c>
      <c r="I30" s="5">
        <v>7.23</v>
      </c>
      <c r="J30" s="5">
        <v>1.9</v>
      </c>
      <c r="K30" s="5">
        <v>471</v>
      </c>
      <c r="L30" s="5">
        <v>235</v>
      </c>
      <c r="M30" s="5">
        <v>165</v>
      </c>
      <c r="N30" s="5">
        <v>205</v>
      </c>
      <c r="O30" s="5">
        <v>100</v>
      </c>
      <c r="P30" s="5">
        <v>100</v>
      </c>
      <c r="Q30" s="5">
        <v>76</v>
      </c>
      <c r="R30" s="5">
        <f t="shared" ref="R30" si="8">(Q30/2.428)</f>
        <v>31.301482701812191</v>
      </c>
      <c r="S30" s="5">
        <v>119</v>
      </c>
      <c r="T30" s="5">
        <v>29</v>
      </c>
      <c r="U30" s="5">
        <v>12.61</v>
      </c>
      <c r="V30" s="5">
        <v>1.66</v>
      </c>
      <c r="W30" s="5">
        <v>1.24</v>
      </c>
      <c r="X30" s="5">
        <v>5.1100000000000003</v>
      </c>
      <c r="Y30" s="5">
        <v>1E-3</v>
      </c>
      <c r="Z30" s="5">
        <v>3.0000000000000001E-3</v>
      </c>
      <c r="AA30" s="5">
        <v>120</v>
      </c>
      <c r="AB30" s="5">
        <v>195</v>
      </c>
      <c r="AC30" s="5">
        <v>1.68</v>
      </c>
      <c r="AD30" s="5">
        <v>60</v>
      </c>
      <c r="AE30" s="5">
        <v>20</v>
      </c>
      <c r="AF30" s="5">
        <v>0.45</v>
      </c>
      <c r="AG30" s="5">
        <v>0.15</v>
      </c>
      <c r="AH30" s="5">
        <v>0.06</v>
      </c>
      <c r="AI30" s="5">
        <v>0.06</v>
      </c>
    </row>
    <row r="31" spans="1:35">
      <c r="A31" s="11">
        <v>6</v>
      </c>
      <c r="B31" s="12" t="s">
        <v>47</v>
      </c>
      <c r="C31" s="12" t="s">
        <v>48</v>
      </c>
      <c r="D31" s="72">
        <v>519455</v>
      </c>
      <c r="E31" s="72">
        <v>936960</v>
      </c>
      <c r="F31" s="63" t="s">
        <v>122</v>
      </c>
      <c r="G31" s="4"/>
      <c r="H31" s="5"/>
      <c r="I31" s="5">
        <v>7.18</v>
      </c>
      <c r="J31" s="5">
        <v>1.6</v>
      </c>
      <c r="K31" s="5">
        <v>242</v>
      </c>
      <c r="L31" s="5">
        <v>120</v>
      </c>
      <c r="M31" s="5">
        <v>90</v>
      </c>
      <c r="N31" s="5">
        <v>110</v>
      </c>
      <c r="O31" s="5">
        <v>55</v>
      </c>
      <c r="P31" s="5">
        <v>75</v>
      </c>
      <c r="Q31" s="5">
        <v>72</v>
      </c>
      <c r="R31" s="5">
        <v>29</v>
      </c>
      <c r="S31" s="5">
        <v>119</v>
      </c>
      <c r="T31" s="5">
        <v>29</v>
      </c>
      <c r="U31" s="5">
        <v>2.5499999999999998</v>
      </c>
      <c r="V31" s="5">
        <v>1.62</v>
      </c>
      <c r="W31" s="5">
        <v>2.5499999999999998</v>
      </c>
      <c r="X31" s="5">
        <v>11.35</v>
      </c>
      <c r="Y31" s="5">
        <v>1E-3</v>
      </c>
      <c r="Z31" s="5">
        <v>3.0000000000000001E-3</v>
      </c>
      <c r="AA31" s="5">
        <v>100</v>
      </c>
      <c r="AB31" s="5">
        <v>165</v>
      </c>
      <c r="AC31" s="5">
        <v>0.74</v>
      </c>
      <c r="AD31" s="5">
        <v>25</v>
      </c>
      <c r="AE31" s="5">
        <v>8</v>
      </c>
      <c r="AF31" s="5">
        <v>0.69</v>
      </c>
      <c r="AG31" s="5">
        <v>0.23</v>
      </c>
      <c r="AH31" s="5">
        <v>0.02</v>
      </c>
      <c r="AI31" s="5">
        <v>0.03</v>
      </c>
    </row>
    <row r="32" spans="1:35">
      <c r="A32" s="11">
        <v>6</v>
      </c>
      <c r="B32" s="12" t="s">
        <v>47</v>
      </c>
      <c r="C32" s="12" t="s">
        <v>48</v>
      </c>
      <c r="D32" s="72">
        <v>519455</v>
      </c>
      <c r="E32" s="72">
        <v>936960</v>
      </c>
      <c r="F32" s="63">
        <v>44418</v>
      </c>
      <c r="G32" s="4"/>
      <c r="H32" s="5"/>
      <c r="I32" s="5">
        <v>8.1300000000000008</v>
      </c>
      <c r="J32" s="5">
        <v>2.4</v>
      </c>
      <c r="K32" s="5">
        <v>217</v>
      </c>
      <c r="L32" s="5">
        <v>117</v>
      </c>
      <c r="M32" s="5">
        <v>40</v>
      </c>
      <c r="N32" s="5">
        <v>45</v>
      </c>
      <c r="O32" s="5">
        <v>25</v>
      </c>
      <c r="P32" s="5">
        <v>75</v>
      </c>
      <c r="Q32" s="5">
        <v>78</v>
      </c>
      <c r="R32" s="5">
        <v>32</v>
      </c>
      <c r="S32" s="5">
        <v>124</v>
      </c>
      <c r="T32" s="5">
        <v>30</v>
      </c>
      <c r="U32" s="5">
        <v>9.91</v>
      </c>
      <c r="V32" s="5">
        <v>1.05</v>
      </c>
      <c r="W32" s="5">
        <v>2.13</v>
      </c>
      <c r="X32" s="5">
        <v>9.4390000000000001</v>
      </c>
      <c r="Y32" s="5">
        <v>0.08</v>
      </c>
      <c r="Z32" s="5">
        <v>0.26500000000000001</v>
      </c>
      <c r="AA32" s="5">
        <v>84</v>
      </c>
      <c r="AB32" s="5">
        <v>118</v>
      </c>
      <c r="AC32" s="5">
        <v>0.77</v>
      </c>
      <c r="AD32" s="5">
        <v>8</v>
      </c>
      <c r="AE32" s="5">
        <f t="shared" ref="AE32" si="9">(AD32/2.97)</f>
        <v>2.6936026936026933</v>
      </c>
      <c r="AF32" s="5">
        <v>20.399999999999999</v>
      </c>
      <c r="AG32" s="5">
        <v>6.5</v>
      </c>
      <c r="AH32" s="5">
        <v>0.5</v>
      </c>
      <c r="AI32" s="5">
        <v>0.53</v>
      </c>
    </row>
    <row r="33" spans="1:35">
      <c r="A33" s="73"/>
      <c r="F33" s="79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</row>
    <row r="34" spans="1:35">
      <c r="A34" s="53">
        <v>7</v>
      </c>
      <c r="B34" s="4" t="s">
        <v>50</v>
      </c>
      <c r="C34" s="12" t="s">
        <v>51</v>
      </c>
      <c r="D34" s="75">
        <v>525435</v>
      </c>
      <c r="E34" s="75">
        <v>937268</v>
      </c>
      <c r="F34" s="42">
        <v>44200</v>
      </c>
      <c r="G34" s="5"/>
      <c r="H34" s="5">
        <v>23.3</v>
      </c>
      <c r="I34" s="58">
        <v>8.35</v>
      </c>
      <c r="J34" s="58">
        <v>9.26</v>
      </c>
      <c r="K34" s="58">
        <v>378.9</v>
      </c>
      <c r="L34" s="58">
        <v>189.8</v>
      </c>
      <c r="M34" s="58">
        <v>170</v>
      </c>
      <c r="N34" s="58">
        <v>205</v>
      </c>
      <c r="O34" s="58">
        <v>105</v>
      </c>
      <c r="P34" s="58">
        <v>110</v>
      </c>
      <c r="Q34" s="58">
        <v>44</v>
      </c>
      <c r="R34" s="58">
        <v>17</v>
      </c>
      <c r="S34" s="56">
        <v>132</v>
      </c>
      <c r="T34" s="56">
        <v>32.090000000000003</v>
      </c>
      <c r="U34" s="59">
        <v>2.65</v>
      </c>
      <c r="V34" s="59">
        <v>1.41</v>
      </c>
      <c r="W34" s="4">
        <v>1.93</v>
      </c>
      <c r="X34" s="57">
        <v>8.67</v>
      </c>
      <c r="Y34" s="58">
        <v>4.7E-2</v>
      </c>
      <c r="Z34" s="58">
        <v>0.155</v>
      </c>
      <c r="AA34" s="56">
        <v>120</v>
      </c>
      <c r="AB34" s="56">
        <v>195</v>
      </c>
      <c r="AC34" s="56">
        <v>1.88</v>
      </c>
      <c r="AD34" s="58">
        <v>21</v>
      </c>
      <c r="AE34" s="58">
        <v>7</v>
      </c>
      <c r="AF34" s="58">
        <v>2.1</v>
      </c>
      <c r="AG34" s="58">
        <v>0.7</v>
      </c>
      <c r="AH34" s="5">
        <v>0.26</v>
      </c>
      <c r="AI34" s="5">
        <v>0.28000000000000003</v>
      </c>
    </row>
    <row r="35" spans="1:35">
      <c r="A35" s="11">
        <v>7</v>
      </c>
      <c r="B35" s="12" t="s">
        <v>50</v>
      </c>
      <c r="C35" s="12" t="s">
        <v>51</v>
      </c>
      <c r="D35" s="76">
        <v>525435</v>
      </c>
      <c r="E35" s="76">
        <v>937268</v>
      </c>
      <c r="F35" s="12" t="s">
        <v>104</v>
      </c>
      <c r="G35" s="4"/>
      <c r="H35" s="5">
        <v>24.7</v>
      </c>
      <c r="I35" s="5">
        <v>7.47</v>
      </c>
      <c r="J35" s="5">
        <v>350</v>
      </c>
      <c r="K35" s="5">
        <v>448</v>
      </c>
      <c r="L35" s="5">
        <v>224</v>
      </c>
      <c r="M35" s="5">
        <v>220</v>
      </c>
      <c r="N35" s="5">
        <v>265</v>
      </c>
      <c r="O35" s="5">
        <v>130</v>
      </c>
      <c r="P35" s="5">
        <v>110</v>
      </c>
      <c r="Q35" s="5">
        <v>48</v>
      </c>
      <c r="R35" s="5">
        <f t="shared" ref="R35" si="10">(Q35/2.428)</f>
        <v>19.769357495881383</v>
      </c>
      <c r="S35" s="5">
        <v>128</v>
      </c>
      <c r="T35" s="5">
        <v>31</v>
      </c>
      <c r="U35" s="5">
        <v>12.61</v>
      </c>
      <c r="V35" s="5">
        <v>1.71</v>
      </c>
      <c r="W35" s="5">
        <v>1.78</v>
      </c>
      <c r="X35" s="5">
        <v>7.306</v>
      </c>
      <c r="Y35" s="5">
        <v>1.9E-2</v>
      </c>
      <c r="Z35" s="5">
        <v>6.3E-2</v>
      </c>
      <c r="AA35" s="5">
        <v>115</v>
      </c>
      <c r="AB35" s="5">
        <v>190</v>
      </c>
      <c r="AC35" s="5">
        <v>1.6</v>
      </c>
      <c r="AD35" s="5">
        <v>14</v>
      </c>
      <c r="AE35" s="5">
        <v>5</v>
      </c>
      <c r="AF35" s="5">
        <v>0.62</v>
      </c>
      <c r="AG35" s="5">
        <v>0.2</v>
      </c>
      <c r="AH35" s="5">
        <v>0.13</v>
      </c>
      <c r="AI35" s="5">
        <v>0.14000000000000001</v>
      </c>
    </row>
    <row r="36" spans="1:35">
      <c r="A36" s="11">
        <v>7</v>
      </c>
      <c r="B36" s="12" t="s">
        <v>50</v>
      </c>
      <c r="C36" s="12" t="s">
        <v>51</v>
      </c>
      <c r="D36" s="76">
        <v>525435</v>
      </c>
      <c r="E36" s="76">
        <v>937268</v>
      </c>
      <c r="F36" s="63" t="s">
        <v>123</v>
      </c>
      <c r="G36" s="4"/>
      <c r="H36" s="5"/>
      <c r="I36" s="5">
        <v>6.99</v>
      </c>
      <c r="J36" s="5">
        <v>174</v>
      </c>
      <c r="K36" s="5">
        <v>236</v>
      </c>
      <c r="L36" s="5">
        <v>118</v>
      </c>
      <c r="M36" s="5">
        <v>120</v>
      </c>
      <c r="N36" s="5">
        <v>150</v>
      </c>
      <c r="O36" s="5">
        <v>75</v>
      </c>
      <c r="P36" s="5">
        <v>225</v>
      </c>
      <c r="Q36" s="5">
        <v>50</v>
      </c>
      <c r="R36" s="5">
        <v>20</v>
      </c>
      <c r="S36" s="5">
        <v>128</v>
      </c>
      <c r="T36" s="5">
        <v>31</v>
      </c>
      <c r="U36" s="5">
        <v>2.59</v>
      </c>
      <c r="V36" s="5">
        <v>1.66</v>
      </c>
      <c r="W36" s="5">
        <v>2.5150000000000001</v>
      </c>
      <c r="X36" s="5">
        <v>11.14</v>
      </c>
      <c r="Y36" s="5">
        <v>1.4E-2</v>
      </c>
      <c r="Z36" s="5">
        <v>4.5999999999999999E-2</v>
      </c>
      <c r="AA36" s="5">
        <v>100</v>
      </c>
      <c r="AB36" s="5">
        <v>165</v>
      </c>
      <c r="AC36" s="5">
        <v>0.77</v>
      </c>
      <c r="AD36" s="5">
        <v>11</v>
      </c>
      <c r="AE36" s="5">
        <v>4</v>
      </c>
      <c r="AF36" s="5">
        <v>0.68</v>
      </c>
      <c r="AG36" s="5">
        <v>0.22</v>
      </c>
      <c r="AH36" s="5">
        <v>0.85</v>
      </c>
      <c r="AI36" s="5">
        <v>0.9</v>
      </c>
    </row>
    <row r="37" spans="1:35">
      <c r="A37" s="11">
        <v>7</v>
      </c>
      <c r="B37" s="12" t="s">
        <v>50</v>
      </c>
      <c r="C37" s="12" t="s">
        <v>51</v>
      </c>
      <c r="D37" s="76">
        <v>525435</v>
      </c>
      <c r="E37" s="76">
        <v>937268</v>
      </c>
      <c r="F37" s="63">
        <v>44418</v>
      </c>
      <c r="G37" s="4"/>
      <c r="H37" s="5"/>
      <c r="I37" s="5">
        <v>7.18</v>
      </c>
      <c r="J37" s="5">
        <v>185</v>
      </c>
      <c r="K37" s="5">
        <v>224</v>
      </c>
      <c r="L37" s="5">
        <v>123</v>
      </c>
      <c r="M37" s="5">
        <v>80</v>
      </c>
      <c r="N37" s="5">
        <v>95</v>
      </c>
      <c r="O37" s="5">
        <v>45</v>
      </c>
      <c r="P37" s="5">
        <v>70</v>
      </c>
      <c r="Q37" s="5">
        <v>57</v>
      </c>
      <c r="R37" s="5">
        <v>23</v>
      </c>
      <c r="S37" s="5">
        <v>119</v>
      </c>
      <c r="T37" s="5">
        <v>29</v>
      </c>
      <c r="U37" s="5">
        <v>11.32</v>
      </c>
      <c r="V37" s="5">
        <v>1.1200000000000001</v>
      </c>
      <c r="W37" s="5">
        <v>2.56</v>
      </c>
      <c r="X37" s="5">
        <v>11.345000000000001</v>
      </c>
      <c r="Y37" s="5">
        <v>0.06</v>
      </c>
      <c r="Z37" s="5">
        <v>0.19500000000000001</v>
      </c>
      <c r="AA37" s="5">
        <v>87</v>
      </c>
      <c r="AB37" s="5">
        <v>144</v>
      </c>
      <c r="AC37" s="5">
        <v>0.82</v>
      </c>
      <c r="AD37" s="5">
        <v>10</v>
      </c>
      <c r="AE37" s="5">
        <f t="shared" ref="AE37" si="11">(AD37/2.97)</f>
        <v>3.3670033670033668</v>
      </c>
      <c r="AF37" s="5">
        <v>23</v>
      </c>
      <c r="AG37" s="5">
        <v>7.3380000000000001</v>
      </c>
      <c r="AH37" s="5">
        <v>0.94</v>
      </c>
      <c r="AI37" s="5">
        <v>1.01</v>
      </c>
    </row>
    <row r="38" spans="1:35">
      <c r="F38" s="89"/>
    </row>
    <row r="39" spans="1:35">
      <c r="A39" s="53">
        <v>8</v>
      </c>
      <c r="B39" s="4" t="s">
        <v>136</v>
      </c>
      <c r="C39" s="12" t="s">
        <v>53</v>
      </c>
      <c r="D39" s="76">
        <v>599654</v>
      </c>
      <c r="E39" s="76">
        <v>976923</v>
      </c>
      <c r="F39" s="42">
        <v>44200</v>
      </c>
      <c r="G39" s="5"/>
      <c r="H39" s="5">
        <v>24.7</v>
      </c>
      <c r="I39" s="57">
        <v>8.09</v>
      </c>
      <c r="J39" s="57">
        <v>8.15</v>
      </c>
      <c r="K39" s="57">
        <v>435.6</v>
      </c>
      <c r="L39" s="57">
        <v>217.5</v>
      </c>
      <c r="M39" s="57">
        <v>180</v>
      </c>
      <c r="N39" s="57">
        <v>220</v>
      </c>
      <c r="O39" s="57">
        <v>110</v>
      </c>
      <c r="P39" s="57">
        <v>140</v>
      </c>
      <c r="Q39" s="57">
        <v>57</v>
      </c>
      <c r="R39" s="57">
        <v>23</v>
      </c>
      <c r="S39" s="12">
        <v>129</v>
      </c>
      <c r="T39" s="12">
        <v>31.4</v>
      </c>
      <c r="U39" s="61">
        <v>3.09</v>
      </c>
      <c r="V39" s="61">
        <v>1.49</v>
      </c>
      <c r="W39" s="14">
        <v>2.1800000000000002</v>
      </c>
      <c r="X39" s="26">
        <v>9.7899999999999991</v>
      </c>
      <c r="Y39" s="57">
        <v>6.7000000000000004E-2</v>
      </c>
      <c r="Z39" s="57">
        <v>0.22</v>
      </c>
      <c r="AA39" s="12">
        <v>115</v>
      </c>
      <c r="AB39" s="12">
        <v>190</v>
      </c>
      <c r="AC39" s="12">
        <v>1.87</v>
      </c>
      <c r="AD39" s="57">
        <v>4</v>
      </c>
      <c r="AE39" s="57">
        <v>1</v>
      </c>
      <c r="AF39" s="57">
        <v>0.14000000000000001</v>
      </c>
      <c r="AG39" s="57">
        <v>0.05</v>
      </c>
      <c r="AH39" s="4">
        <v>0.25</v>
      </c>
      <c r="AI39" s="4">
        <v>0.27</v>
      </c>
    </row>
    <row r="40" spans="1:35">
      <c r="A40" s="11">
        <v>8</v>
      </c>
      <c r="B40" s="12" t="s">
        <v>136</v>
      </c>
      <c r="C40" s="12" t="s">
        <v>53</v>
      </c>
      <c r="D40" s="76">
        <v>599654</v>
      </c>
      <c r="E40" s="76">
        <v>976923</v>
      </c>
      <c r="F40" s="12" t="s">
        <v>104</v>
      </c>
      <c r="G40" s="4"/>
      <c r="H40" s="5">
        <v>24.2</v>
      </c>
      <c r="I40" s="4">
        <v>7.68</v>
      </c>
      <c r="J40" s="12">
        <v>568</v>
      </c>
      <c r="K40" s="12">
        <v>496</v>
      </c>
      <c r="L40" s="12">
        <v>248</v>
      </c>
      <c r="M40" s="12">
        <v>265</v>
      </c>
      <c r="N40" s="12">
        <v>315</v>
      </c>
      <c r="O40" s="12">
        <v>155</v>
      </c>
      <c r="P40" s="12">
        <v>130</v>
      </c>
      <c r="Q40" s="4">
        <v>50</v>
      </c>
      <c r="R40" s="4">
        <f t="shared" ref="R40" si="12">(Q40/2.428)</f>
        <v>20.593080724876444</v>
      </c>
      <c r="S40" s="4">
        <v>124</v>
      </c>
      <c r="T40" s="4">
        <v>30</v>
      </c>
      <c r="U40" s="4">
        <v>13.04</v>
      </c>
      <c r="V40" s="4">
        <v>1.66</v>
      </c>
      <c r="W40" s="4">
        <v>2.85</v>
      </c>
      <c r="X40" s="4">
        <v>12.62</v>
      </c>
      <c r="Y40" s="4">
        <v>3.3000000000000002E-2</v>
      </c>
      <c r="Z40" s="4">
        <v>0.109</v>
      </c>
      <c r="AA40" s="4">
        <v>115</v>
      </c>
      <c r="AB40" s="4">
        <v>190</v>
      </c>
      <c r="AC40" s="4">
        <v>2.1</v>
      </c>
      <c r="AD40" s="4">
        <v>17</v>
      </c>
      <c r="AE40" s="4">
        <v>6</v>
      </c>
      <c r="AF40" s="4">
        <v>0.7</v>
      </c>
      <c r="AG40" s="4">
        <v>0.23</v>
      </c>
      <c r="AH40" s="4">
        <v>0.13</v>
      </c>
      <c r="AI40" s="4">
        <v>0.14000000000000001</v>
      </c>
    </row>
    <row r="41" spans="1:35">
      <c r="A41" s="11">
        <v>8</v>
      </c>
      <c r="B41" s="12" t="s">
        <v>137</v>
      </c>
      <c r="C41" s="12" t="s">
        <v>53</v>
      </c>
      <c r="D41" s="76">
        <v>599654</v>
      </c>
      <c r="E41" s="76">
        <v>976923</v>
      </c>
      <c r="F41" s="63" t="s">
        <v>123</v>
      </c>
      <c r="G41" s="4"/>
      <c r="H41" s="4"/>
      <c r="I41" s="4">
        <v>7.61</v>
      </c>
      <c r="J41" s="12">
        <v>494</v>
      </c>
      <c r="K41" s="12">
        <v>234</v>
      </c>
      <c r="L41" s="12">
        <v>116</v>
      </c>
      <c r="M41" s="12">
        <v>155</v>
      </c>
      <c r="N41" s="12">
        <v>185</v>
      </c>
      <c r="O41" s="12">
        <v>90</v>
      </c>
      <c r="P41" s="12">
        <v>320</v>
      </c>
      <c r="Q41" s="4">
        <v>36</v>
      </c>
      <c r="R41" s="4">
        <v>14</v>
      </c>
      <c r="S41" s="4">
        <v>132</v>
      </c>
      <c r="T41" s="4">
        <v>32</v>
      </c>
      <c r="U41" s="4">
        <v>2.67</v>
      </c>
      <c r="V41" s="4">
        <v>1.7</v>
      </c>
      <c r="W41" s="4">
        <v>3.7</v>
      </c>
      <c r="X41" s="4">
        <v>16.375</v>
      </c>
      <c r="Y41" s="4">
        <v>2.9000000000000001E-2</v>
      </c>
      <c r="Z41" s="4">
        <v>9.5000000000000001E-2</v>
      </c>
      <c r="AA41" s="4">
        <v>99</v>
      </c>
      <c r="AB41" s="4">
        <v>163</v>
      </c>
      <c r="AC41" s="4">
        <v>0.8</v>
      </c>
      <c r="AD41" s="4">
        <v>160</v>
      </c>
      <c r="AE41" s="4">
        <v>50</v>
      </c>
      <c r="AF41" s="4">
        <v>1.4</v>
      </c>
      <c r="AG41" s="4">
        <v>0.45</v>
      </c>
      <c r="AH41" s="4">
        <v>0.79</v>
      </c>
      <c r="AI41" s="4">
        <v>0.84</v>
      </c>
    </row>
    <row r="42" spans="1:35">
      <c r="A42" s="11">
        <v>8</v>
      </c>
      <c r="B42" s="12" t="s">
        <v>137</v>
      </c>
      <c r="C42" s="12" t="s">
        <v>53</v>
      </c>
      <c r="D42" s="76">
        <v>599654</v>
      </c>
      <c r="E42" s="76">
        <v>976923</v>
      </c>
      <c r="F42" s="63">
        <v>44449</v>
      </c>
      <c r="G42" s="4"/>
      <c r="H42" s="4"/>
      <c r="I42" s="4">
        <v>8.11</v>
      </c>
      <c r="J42" s="4">
        <v>525</v>
      </c>
      <c r="K42" s="4">
        <v>204</v>
      </c>
      <c r="L42" s="4">
        <v>112</v>
      </c>
      <c r="M42" s="4">
        <v>70</v>
      </c>
      <c r="N42" s="4">
        <v>85</v>
      </c>
      <c r="O42" s="4">
        <v>40</v>
      </c>
      <c r="P42" s="4">
        <v>80</v>
      </c>
      <c r="Q42" s="4">
        <v>42</v>
      </c>
      <c r="R42" s="4">
        <v>17</v>
      </c>
      <c r="S42" s="4">
        <v>133</v>
      </c>
      <c r="T42" s="4">
        <v>32</v>
      </c>
      <c r="U42" s="4">
        <v>11.32</v>
      </c>
      <c r="V42" s="4">
        <v>1.0900000000000001</v>
      </c>
      <c r="W42" s="4">
        <v>2.11</v>
      </c>
      <c r="X42" s="4">
        <v>9.3510000000000009</v>
      </c>
      <c r="Y42" s="4">
        <v>7.0000000000000007E-2</v>
      </c>
      <c r="Z42" s="4">
        <v>0.23</v>
      </c>
      <c r="AA42" s="4">
        <v>86</v>
      </c>
      <c r="AB42" s="4">
        <v>142</v>
      </c>
      <c r="AC42" s="4">
        <v>0.87</v>
      </c>
      <c r="AD42" s="4">
        <v>8</v>
      </c>
      <c r="AE42" s="4">
        <f t="shared" ref="AE42" si="13">(AD42/2.97)</f>
        <v>2.6936026936026933</v>
      </c>
      <c r="AF42" s="4">
        <v>21.6</v>
      </c>
      <c r="AG42" s="4">
        <v>7.1</v>
      </c>
      <c r="AH42" s="4">
        <v>4.8499999999999996</v>
      </c>
      <c r="AI42" s="4">
        <v>5.15</v>
      </c>
    </row>
    <row r="43" spans="1:35">
      <c r="F43" s="89"/>
    </row>
    <row r="44" spans="1:35">
      <c r="A44" s="53">
        <v>9</v>
      </c>
      <c r="B44" s="4" t="s">
        <v>138</v>
      </c>
      <c r="C44" s="12" t="s">
        <v>55</v>
      </c>
      <c r="D44" s="76">
        <v>599971</v>
      </c>
      <c r="E44" s="76">
        <v>980964</v>
      </c>
      <c r="F44" s="42">
        <v>44200</v>
      </c>
      <c r="G44" s="5"/>
      <c r="H44" s="5">
        <v>24.2</v>
      </c>
      <c r="I44" s="57">
        <v>8.02</v>
      </c>
      <c r="J44" s="57">
        <v>2.83</v>
      </c>
      <c r="K44" s="57">
        <v>453.2</v>
      </c>
      <c r="L44" s="57">
        <v>226.4</v>
      </c>
      <c r="M44" s="57">
        <v>190</v>
      </c>
      <c r="N44" s="57">
        <v>235</v>
      </c>
      <c r="O44" s="57">
        <v>115</v>
      </c>
      <c r="P44" s="57">
        <v>170</v>
      </c>
      <c r="Q44" s="57">
        <v>60</v>
      </c>
      <c r="R44" s="57">
        <v>24</v>
      </c>
      <c r="S44" s="12">
        <v>129</v>
      </c>
      <c r="T44" s="12">
        <v>31.3</v>
      </c>
      <c r="U44" s="61">
        <v>3.11</v>
      </c>
      <c r="V44" s="61">
        <v>1.74</v>
      </c>
      <c r="W44" s="4">
        <v>2.31</v>
      </c>
      <c r="X44" s="57">
        <v>10.37</v>
      </c>
      <c r="Y44" s="57">
        <v>4.0000000000000001E-3</v>
      </c>
      <c r="Z44" s="57">
        <v>1.2999999999999999E-2</v>
      </c>
      <c r="AA44" s="12">
        <v>115</v>
      </c>
      <c r="AB44" s="12">
        <v>190</v>
      </c>
      <c r="AC44" s="12">
        <v>2.3199999999999998</v>
      </c>
      <c r="AD44" s="57">
        <v>3</v>
      </c>
      <c r="AE44" s="57">
        <v>1</v>
      </c>
      <c r="AF44" s="57">
        <v>0.22</v>
      </c>
      <c r="AG44" s="57">
        <v>7.0000000000000007E-2</v>
      </c>
      <c r="AH44" s="4">
        <v>0.28999999999999998</v>
      </c>
      <c r="AI44" s="4">
        <v>0.31</v>
      </c>
    </row>
    <row r="45" spans="1:35">
      <c r="A45" s="11">
        <v>9</v>
      </c>
      <c r="B45" s="12" t="s">
        <v>139</v>
      </c>
      <c r="C45" s="12" t="s">
        <v>55</v>
      </c>
      <c r="D45" s="76">
        <v>599971</v>
      </c>
      <c r="E45" s="76">
        <v>980964</v>
      </c>
      <c r="F45" s="12" t="s">
        <v>104</v>
      </c>
      <c r="G45" s="4"/>
      <c r="H45" s="5">
        <v>25.1</v>
      </c>
      <c r="I45" s="4">
        <v>8.19</v>
      </c>
      <c r="J45" s="12">
        <v>7.8</v>
      </c>
      <c r="K45" s="12">
        <v>517</v>
      </c>
      <c r="L45" s="12">
        <v>258</v>
      </c>
      <c r="M45" s="12">
        <v>190</v>
      </c>
      <c r="N45" s="12">
        <v>230</v>
      </c>
      <c r="O45" s="12">
        <v>115</v>
      </c>
      <c r="P45" s="12">
        <v>95</v>
      </c>
      <c r="Q45" s="4">
        <v>64</v>
      </c>
      <c r="R45" s="4">
        <f t="shared" ref="R45" si="14">(Q45/2.428)</f>
        <v>26.359143327841846</v>
      </c>
      <c r="S45" s="4">
        <v>111</v>
      </c>
      <c r="T45" s="4">
        <v>27</v>
      </c>
      <c r="U45" s="4">
        <v>13.04</v>
      </c>
      <c r="V45" s="4">
        <v>1.74</v>
      </c>
      <c r="W45" s="4">
        <v>2.91</v>
      </c>
      <c r="X45" s="4">
        <v>12.88</v>
      </c>
      <c r="Y45" s="4">
        <v>1.2999999999999999E-2</v>
      </c>
      <c r="Z45" s="4">
        <v>4.2999999999999997E-2</v>
      </c>
      <c r="AA45" s="4">
        <v>130</v>
      </c>
      <c r="AB45" s="4">
        <v>210</v>
      </c>
      <c r="AC45" s="4">
        <v>2.06</v>
      </c>
      <c r="AD45" s="4">
        <v>31</v>
      </c>
      <c r="AE45" s="4">
        <v>10</v>
      </c>
      <c r="AF45" s="4">
        <v>0.48</v>
      </c>
      <c r="AG45" s="4">
        <v>0.16</v>
      </c>
      <c r="AH45" s="4">
        <v>0.05</v>
      </c>
      <c r="AI45" s="4">
        <v>0.05</v>
      </c>
    </row>
    <row r="46" spans="1:35">
      <c r="A46" s="11">
        <v>9</v>
      </c>
      <c r="B46" s="12" t="s">
        <v>139</v>
      </c>
      <c r="C46" s="12" t="s">
        <v>55</v>
      </c>
      <c r="D46" s="76">
        <v>599971</v>
      </c>
      <c r="E46" s="76">
        <v>980964</v>
      </c>
      <c r="F46" s="63" t="s">
        <v>123</v>
      </c>
      <c r="G46" s="4"/>
      <c r="H46" s="4"/>
      <c r="I46" s="4">
        <v>8.0500000000000007</v>
      </c>
      <c r="J46" s="4">
        <v>3.1</v>
      </c>
      <c r="K46" s="4">
        <v>711</v>
      </c>
      <c r="L46" s="4">
        <v>355</v>
      </c>
      <c r="M46" s="4">
        <v>245</v>
      </c>
      <c r="N46" s="4">
        <v>300</v>
      </c>
      <c r="O46" s="4">
        <v>150</v>
      </c>
      <c r="P46" s="4">
        <v>190</v>
      </c>
      <c r="Q46" s="4">
        <v>138</v>
      </c>
      <c r="R46" s="4">
        <v>55</v>
      </c>
      <c r="S46" s="4">
        <v>152</v>
      </c>
      <c r="T46" s="4">
        <v>37</v>
      </c>
      <c r="U46" s="4">
        <v>6.44</v>
      </c>
      <c r="V46" s="4">
        <v>2.14</v>
      </c>
      <c r="W46" s="4">
        <v>4.82</v>
      </c>
      <c r="X46" s="4">
        <v>21.4</v>
      </c>
      <c r="Y46" s="4">
        <v>5.0000000000000001E-3</v>
      </c>
      <c r="Z46" s="4">
        <v>1.6E-2</v>
      </c>
      <c r="AA46" s="4">
        <v>140</v>
      </c>
      <c r="AB46" s="4">
        <v>235</v>
      </c>
      <c r="AC46" s="4">
        <v>2.4</v>
      </c>
      <c r="AD46" s="4">
        <v>13</v>
      </c>
      <c r="AE46" s="4">
        <v>4</v>
      </c>
      <c r="AF46" s="4">
        <v>0.51</v>
      </c>
      <c r="AG46" s="4">
        <v>0.17</v>
      </c>
      <c r="AH46" s="4">
        <v>0.74</v>
      </c>
      <c r="AI46" s="4">
        <v>0.79</v>
      </c>
    </row>
    <row r="47" spans="1:35">
      <c r="A47" s="11">
        <v>9</v>
      </c>
      <c r="B47" s="12" t="s">
        <v>139</v>
      </c>
      <c r="C47" s="12" t="s">
        <v>55</v>
      </c>
      <c r="D47" s="76">
        <v>599971</v>
      </c>
      <c r="E47" s="76">
        <v>980964</v>
      </c>
      <c r="F47" s="63">
        <v>44449</v>
      </c>
      <c r="G47" s="4"/>
      <c r="H47" s="4"/>
      <c r="I47" s="4">
        <v>8.14</v>
      </c>
      <c r="J47" s="4">
        <v>2.9</v>
      </c>
      <c r="K47" s="4">
        <v>229</v>
      </c>
      <c r="L47" s="4">
        <v>125</v>
      </c>
      <c r="M47" s="4">
        <v>50</v>
      </c>
      <c r="N47" s="4">
        <v>60</v>
      </c>
      <c r="O47" s="4">
        <v>30</v>
      </c>
      <c r="P47" s="4">
        <v>90</v>
      </c>
      <c r="Q47" s="4">
        <v>123</v>
      </c>
      <c r="R47" s="4">
        <v>50</v>
      </c>
      <c r="S47" s="4">
        <v>147</v>
      </c>
      <c r="T47" s="4">
        <v>37</v>
      </c>
      <c r="U47" s="4">
        <v>11.66</v>
      </c>
      <c r="V47" s="4">
        <v>1.07</v>
      </c>
      <c r="W47" s="4">
        <v>2.02</v>
      </c>
      <c r="X47" s="4">
        <v>8.9510000000000005</v>
      </c>
      <c r="Y47" s="4">
        <v>2E-3</v>
      </c>
      <c r="Z47" s="4">
        <v>6.0000000000000001E-3</v>
      </c>
      <c r="AA47" s="4">
        <v>97</v>
      </c>
      <c r="AB47" s="4">
        <v>160</v>
      </c>
      <c r="AC47" s="4">
        <v>1.4</v>
      </c>
      <c r="AD47" s="4">
        <v>9</v>
      </c>
      <c r="AE47" s="4">
        <v>3.01</v>
      </c>
      <c r="AF47" s="4">
        <v>15.4</v>
      </c>
      <c r="AG47" s="4">
        <v>4.7859999999999996</v>
      </c>
      <c r="AH47" s="4">
        <v>0.68</v>
      </c>
      <c r="AI47" s="4">
        <v>0.72</v>
      </c>
    </row>
    <row r="48" spans="1:35">
      <c r="F48" s="89"/>
    </row>
    <row r="49" spans="1:35">
      <c r="A49" s="53">
        <v>10</v>
      </c>
      <c r="B49" s="60" t="s">
        <v>56</v>
      </c>
      <c r="C49" s="54" t="s">
        <v>57</v>
      </c>
      <c r="D49" s="72">
        <v>601543</v>
      </c>
      <c r="E49" s="72">
        <v>976932</v>
      </c>
      <c r="F49" s="81" t="s">
        <v>58</v>
      </c>
      <c r="G49" s="67"/>
      <c r="H49" s="5">
        <v>25.1</v>
      </c>
      <c r="I49" s="57">
        <v>7.01</v>
      </c>
      <c r="J49" s="57">
        <v>10.3</v>
      </c>
      <c r="K49" s="57">
        <v>443.7</v>
      </c>
      <c r="L49" s="57">
        <v>222.3</v>
      </c>
      <c r="M49" s="57">
        <v>185</v>
      </c>
      <c r="N49" s="57">
        <v>225</v>
      </c>
      <c r="O49" s="57">
        <v>110</v>
      </c>
      <c r="P49" s="57">
        <v>100</v>
      </c>
      <c r="Q49" s="57">
        <v>65</v>
      </c>
      <c r="R49" s="57">
        <v>26</v>
      </c>
      <c r="S49" s="12">
        <v>131</v>
      </c>
      <c r="T49" s="12">
        <v>31.58</v>
      </c>
      <c r="U49" s="61">
        <v>3</v>
      </c>
      <c r="V49" s="61">
        <v>1.56</v>
      </c>
      <c r="W49" s="4">
        <v>4.01</v>
      </c>
      <c r="X49" s="57">
        <v>18.010000000000002</v>
      </c>
      <c r="Y49" s="57">
        <v>6.0000000000000001E-3</v>
      </c>
      <c r="Z49" s="57">
        <v>1.7999999999999999E-2</v>
      </c>
      <c r="AA49" s="12">
        <v>130</v>
      </c>
      <c r="AB49" s="12">
        <v>210</v>
      </c>
      <c r="AC49" s="12">
        <v>2.36</v>
      </c>
      <c r="AD49" s="57">
        <v>4</v>
      </c>
      <c r="AE49" s="57">
        <v>1</v>
      </c>
      <c r="AF49" s="57">
        <v>0.42</v>
      </c>
      <c r="AG49" s="57">
        <v>0.14000000000000001</v>
      </c>
      <c r="AH49" s="4">
        <v>0.97</v>
      </c>
      <c r="AI49" s="4">
        <v>1.03</v>
      </c>
    </row>
    <row r="50" spans="1:35">
      <c r="A50" s="11">
        <v>10</v>
      </c>
      <c r="B50" s="54" t="s">
        <v>56</v>
      </c>
      <c r="C50" s="54" t="s">
        <v>57</v>
      </c>
      <c r="D50" s="72">
        <v>601543</v>
      </c>
      <c r="E50" s="72">
        <v>976932</v>
      </c>
      <c r="F50" s="54" t="s">
        <v>104</v>
      </c>
      <c r="G50" s="60"/>
      <c r="H50" s="4">
        <v>22.3</v>
      </c>
      <c r="I50" s="4">
        <v>7.31</v>
      </c>
      <c r="J50" s="4">
        <v>52.3</v>
      </c>
      <c r="K50" s="4">
        <v>490</v>
      </c>
      <c r="L50" s="4">
        <v>245</v>
      </c>
      <c r="M50" s="4">
        <v>225</v>
      </c>
      <c r="N50" s="4">
        <v>275</v>
      </c>
      <c r="O50" s="4">
        <v>135</v>
      </c>
      <c r="P50" s="4">
        <v>105</v>
      </c>
      <c r="Q50" s="4">
        <v>58</v>
      </c>
      <c r="R50" s="4">
        <f t="shared" ref="R50" si="15">(Q50/2.428)</f>
        <v>23.887973640856671</v>
      </c>
      <c r="S50" s="4">
        <v>124</v>
      </c>
      <c r="T50" s="4">
        <v>30</v>
      </c>
      <c r="U50" s="4">
        <v>13.09</v>
      </c>
      <c r="V50" s="4">
        <v>1.77</v>
      </c>
      <c r="W50" s="4">
        <v>4.17</v>
      </c>
      <c r="X50" s="4">
        <v>18.46</v>
      </c>
      <c r="Y50" s="4">
        <v>0.96</v>
      </c>
      <c r="Z50" s="4">
        <v>3.16</v>
      </c>
      <c r="AA50" s="4">
        <v>120</v>
      </c>
      <c r="AB50" s="4">
        <v>195</v>
      </c>
      <c r="AC50" s="4">
        <v>2.8</v>
      </c>
      <c r="AD50" s="4">
        <v>10</v>
      </c>
      <c r="AE50" s="4">
        <v>3</v>
      </c>
      <c r="AF50" s="4">
        <v>1.86</v>
      </c>
      <c r="AG50" s="4">
        <v>0.62</v>
      </c>
      <c r="AH50" s="4">
        <v>0.78</v>
      </c>
      <c r="AI50" s="4">
        <v>0.82</v>
      </c>
    </row>
    <row r="51" spans="1:35">
      <c r="A51" s="11">
        <v>10</v>
      </c>
      <c r="B51" s="54" t="s">
        <v>56</v>
      </c>
      <c r="C51" s="54" t="s">
        <v>57</v>
      </c>
      <c r="D51" s="72">
        <v>601543</v>
      </c>
      <c r="E51" s="72">
        <v>976932</v>
      </c>
      <c r="F51" s="63">
        <v>44449</v>
      </c>
      <c r="G51" s="60"/>
      <c r="H51" s="60"/>
      <c r="I51" s="60">
        <v>7.98</v>
      </c>
      <c r="J51" s="4">
        <v>85</v>
      </c>
      <c r="K51" s="60">
        <v>219</v>
      </c>
      <c r="L51" s="60">
        <v>117</v>
      </c>
      <c r="M51" s="11">
        <v>550</v>
      </c>
      <c r="N51" s="11">
        <v>650</v>
      </c>
      <c r="O51" s="11">
        <v>350</v>
      </c>
      <c r="P51" s="11">
        <v>230</v>
      </c>
      <c r="Q51" s="4">
        <v>58</v>
      </c>
      <c r="R51" s="4">
        <v>24</v>
      </c>
      <c r="S51" s="4">
        <v>124</v>
      </c>
      <c r="T51" s="4">
        <v>30</v>
      </c>
      <c r="U51" s="60">
        <v>11.49</v>
      </c>
      <c r="V51" s="60">
        <v>1.21</v>
      </c>
      <c r="W51" s="4">
        <v>2.92</v>
      </c>
      <c r="X51" s="4">
        <v>12.94</v>
      </c>
      <c r="Y51" s="4">
        <v>0.01</v>
      </c>
      <c r="Z51" s="4">
        <v>0.03</v>
      </c>
      <c r="AA51" s="11">
        <v>175</v>
      </c>
      <c r="AB51" s="11">
        <v>290</v>
      </c>
      <c r="AC51" s="4">
        <v>1.3</v>
      </c>
      <c r="AD51" s="11">
        <v>11</v>
      </c>
      <c r="AE51" s="60">
        <f t="shared" ref="AE51" si="16">(AD51/2.97)</f>
        <v>3.7037037037037033</v>
      </c>
      <c r="AF51" s="11">
        <v>16</v>
      </c>
      <c r="AG51" s="11">
        <v>5.1050000000000004</v>
      </c>
      <c r="AH51" s="11">
        <v>18.399999999999999</v>
      </c>
      <c r="AI51" s="11">
        <v>19.600000000000001</v>
      </c>
    </row>
    <row r="52" spans="1:35">
      <c r="F52" s="89"/>
    </row>
    <row r="53" spans="1:35">
      <c r="A53" s="53">
        <v>11</v>
      </c>
      <c r="B53" s="4" t="s">
        <v>59</v>
      </c>
      <c r="C53" s="12" t="s">
        <v>60</v>
      </c>
      <c r="D53" s="72">
        <v>601099</v>
      </c>
      <c r="E53" s="72">
        <v>977599</v>
      </c>
      <c r="F53" s="42" t="s">
        <v>58</v>
      </c>
      <c r="G53" s="4"/>
      <c r="H53" s="4">
        <v>22.3</v>
      </c>
      <c r="I53" s="62">
        <v>7.94</v>
      </c>
      <c r="J53" s="57">
        <v>3.01</v>
      </c>
      <c r="K53" s="57">
        <v>2.1</v>
      </c>
      <c r="L53" s="57">
        <v>1.0529999999999999</v>
      </c>
      <c r="M53" s="57">
        <v>1050</v>
      </c>
      <c r="N53" s="57">
        <v>1300</v>
      </c>
      <c r="O53" s="57">
        <v>650</v>
      </c>
      <c r="P53" s="57">
        <v>130</v>
      </c>
      <c r="Q53" s="57">
        <v>109</v>
      </c>
      <c r="R53" s="57">
        <v>44</v>
      </c>
      <c r="S53" s="12">
        <v>139</v>
      </c>
      <c r="T53" s="12">
        <v>33.79</v>
      </c>
      <c r="U53" s="61">
        <v>6.65</v>
      </c>
      <c r="V53" s="61">
        <v>2.74</v>
      </c>
      <c r="W53" s="4">
        <v>6.31</v>
      </c>
      <c r="X53" s="4">
        <v>28.34</v>
      </c>
      <c r="Y53" s="55" t="s">
        <v>49</v>
      </c>
      <c r="Z53" s="55" t="s">
        <v>49</v>
      </c>
      <c r="AA53" s="12">
        <v>120</v>
      </c>
      <c r="AB53" s="12">
        <v>195</v>
      </c>
      <c r="AC53" s="12">
        <v>2.94</v>
      </c>
      <c r="AD53" s="57">
        <v>200</v>
      </c>
      <c r="AE53" s="57">
        <v>65</v>
      </c>
      <c r="AF53" s="57">
        <v>5</v>
      </c>
      <c r="AG53" s="57">
        <v>1.6</v>
      </c>
      <c r="AH53" s="4">
        <v>11.02</v>
      </c>
      <c r="AI53" s="4">
        <v>11.74</v>
      </c>
    </row>
    <row r="54" spans="1:35">
      <c r="A54" s="11">
        <v>11</v>
      </c>
      <c r="B54" s="12" t="s">
        <v>59</v>
      </c>
      <c r="C54" s="12" t="s">
        <v>60</v>
      </c>
      <c r="D54" s="72">
        <v>601099</v>
      </c>
      <c r="E54" s="72">
        <v>977599</v>
      </c>
      <c r="F54" s="12" t="s">
        <v>104</v>
      </c>
      <c r="G54" s="4"/>
      <c r="H54" s="4">
        <v>24.1</v>
      </c>
      <c r="I54" s="4">
        <v>8.07</v>
      </c>
      <c r="J54" s="4">
        <v>16.600000000000001</v>
      </c>
      <c r="K54" s="4">
        <v>1760</v>
      </c>
      <c r="L54" s="4">
        <v>1056</v>
      </c>
      <c r="M54" s="4">
        <v>1550</v>
      </c>
      <c r="N54" s="4">
        <v>1900</v>
      </c>
      <c r="O54" s="4">
        <v>950</v>
      </c>
      <c r="P54" s="4">
        <v>170</v>
      </c>
      <c r="Q54" s="4">
        <v>89</v>
      </c>
      <c r="R54" s="4">
        <f t="shared" ref="R54" si="17">(Q54/2.428)</f>
        <v>36.655683690280064</v>
      </c>
      <c r="S54" s="4">
        <v>210</v>
      </c>
      <c r="T54" s="4">
        <v>50</v>
      </c>
      <c r="U54" s="4">
        <v>20.37</v>
      </c>
      <c r="V54" s="4">
        <v>2.81</v>
      </c>
      <c r="W54" s="4">
        <v>5.37</v>
      </c>
      <c r="X54" s="4">
        <v>23.77</v>
      </c>
      <c r="Y54" s="4">
        <v>1.68</v>
      </c>
      <c r="Z54" s="4">
        <v>5.52</v>
      </c>
      <c r="AA54" s="4">
        <v>200</v>
      </c>
      <c r="AB54" s="4">
        <v>325</v>
      </c>
      <c r="AC54" s="4">
        <v>2.96</v>
      </c>
      <c r="AD54" s="4">
        <v>116</v>
      </c>
      <c r="AE54" s="4">
        <v>38</v>
      </c>
      <c r="AF54" s="4">
        <v>8.94</v>
      </c>
      <c r="AG54" s="4">
        <v>2.97</v>
      </c>
      <c r="AH54" s="4">
        <v>8.6</v>
      </c>
      <c r="AI54" s="4">
        <v>9.1999999999999993</v>
      </c>
    </row>
    <row r="55" spans="1:35">
      <c r="A55" s="11">
        <v>11</v>
      </c>
      <c r="B55" s="12" t="s">
        <v>59</v>
      </c>
      <c r="C55" s="12" t="s">
        <v>60</v>
      </c>
      <c r="D55" s="72">
        <v>601099</v>
      </c>
      <c r="E55" s="72">
        <v>977599</v>
      </c>
      <c r="F55" s="63" t="s">
        <v>123</v>
      </c>
      <c r="G55" s="4"/>
      <c r="H55" s="4"/>
      <c r="I55" s="4">
        <v>7.6</v>
      </c>
      <c r="J55" s="4">
        <v>23</v>
      </c>
      <c r="K55" s="4">
        <v>1822</v>
      </c>
      <c r="L55" s="4">
        <v>1184</v>
      </c>
      <c r="M55" s="4">
        <v>800</v>
      </c>
      <c r="N55" s="4">
        <v>980</v>
      </c>
      <c r="O55" s="4">
        <v>480</v>
      </c>
      <c r="P55" s="4">
        <v>350</v>
      </c>
      <c r="Q55" s="4">
        <v>123</v>
      </c>
      <c r="R55" s="4">
        <v>49</v>
      </c>
      <c r="S55" s="4">
        <v>210</v>
      </c>
      <c r="T55" s="4">
        <v>50</v>
      </c>
      <c r="U55" s="4">
        <v>10.87</v>
      </c>
      <c r="V55" s="4">
        <v>3.53</v>
      </c>
      <c r="W55" s="4">
        <v>1.28</v>
      </c>
      <c r="X55" s="4">
        <v>5.5869999999999997</v>
      </c>
      <c r="Y55" s="12">
        <v>1.2130000000000001</v>
      </c>
      <c r="Z55" s="12">
        <v>0.45100000000000001</v>
      </c>
      <c r="AA55" s="4">
        <v>250</v>
      </c>
      <c r="AB55" s="4">
        <v>410</v>
      </c>
      <c r="AC55" s="4">
        <v>5.7</v>
      </c>
      <c r="AD55" s="4">
        <v>180</v>
      </c>
      <c r="AE55" s="4">
        <v>60</v>
      </c>
      <c r="AF55" s="4">
        <v>12.5</v>
      </c>
      <c r="AG55" s="4">
        <v>4</v>
      </c>
      <c r="AH55" s="4">
        <v>0.8</v>
      </c>
      <c r="AI55" s="4">
        <v>0.85</v>
      </c>
    </row>
    <row r="56" spans="1:35">
      <c r="A56" s="11">
        <v>11</v>
      </c>
      <c r="B56" s="12" t="s">
        <v>59</v>
      </c>
      <c r="C56" s="12" t="s">
        <v>60</v>
      </c>
      <c r="D56" s="72">
        <v>601099</v>
      </c>
      <c r="E56" s="72">
        <v>977599</v>
      </c>
      <c r="F56" s="63">
        <v>44449</v>
      </c>
      <c r="G56" s="4"/>
      <c r="H56" s="4"/>
      <c r="I56" s="4">
        <v>8.84</v>
      </c>
      <c r="J56" s="4">
        <v>85</v>
      </c>
      <c r="K56" s="4">
        <v>1733</v>
      </c>
      <c r="L56" s="4">
        <v>1161</v>
      </c>
      <c r="M56" s="4">
        <v>95</v>
      </c>
      <c r="N56" s="4">
        <v>115</v>
      </c>
      <c r="O56" s="4">
        <v>55</v>
      </c>
      <c r="P56" s="4">
        <v>100</v>
      </c>
      <c r="Q56" s="4">
        <v>112</v>
      </c>
      <c r="R56" s="4">
        <v>46</v>
      </c>
      <c r="S56" s="4">
        <v>227</v>
      </c>
      <c r="T56" s="4">
        <v>55</v>
      </c>
      <c r="U56" s="4">
        <v>56.72</v>
      </c>
      <c r="V56" s="4">
        <v>2.39</v>
      </c>
      <c r="W56" s="4">
        <v>2.19</v>
      </c>
      <c r="X56" s="4">
        <v>9.7050000000000001</v>
      </c>
      <c r="Y56" s="4">
        <v>0.01</v>
      </c>
      <c r="Z56" s="4">
        <v>0.03</v>
      </c>
      <c r="AA56" s="4">
        <v>83</v>
      </c>
      <c r="AB56" s="4">
        <v>137</v>
      </c>
      <c r="AC56" s="4">
        <v>3.7</v>
      </c>
      <c r="AD56" s="4">
        <v>15</v>
      </c>
      <c r="AE56" s="4">
        <f t="shared" ref="AE56" si="18">(AD56/2.97)</f>
        <v>5.0505050505050502</v>
      </c>
      <c r="AF56" s="4">
        <v>16</v>
      </c>
      <c r="AG56" s="4">
        <v>5.08</v>
      </c>
      <c r="AH56" s="4">
        <v>5.9</v>
      </c>
      <c r="AI56" s="4">
        <v>6.3</v>
      </c>
    </row>
    <row r="57" spans="1:35">
      <c r="F57" s="89"/>
    </row>
    <row r="58" spans="1:35">
      <c r="A58" s="53">
        <v>12</v>
      </c>
      <c r="B58" s="4" t="s">
        <v>61</v>
      </c>
      <c r="C58" s="82" t="s">
        <v>62</v>
      </c>
      <c r="D58" s="85">
        <v>600908</v>
      </c>
      <c r="E58" s="85">
        <v>982402</v>
      </c>
      <c r="F58" s="42" t="s">
        <v>58</v>
      </c>
      <c r="G58" s="4"/>
      <c r="H58" s="4">
        <v>24.1</v>
      </c>
      <c r="I58" s="57">
        <v>9.48</v>
      </c>
      <c r="J58" s="57">
        <v>7.44</v>
      </c>
      <c r="K58" s="57">
        <v>2770</v>
      </c>
      <c r="L58" s="57">
        <v>1387</v>
      </c>
      <c r="M58" s="57">
        <v>1350</v>
      </c>
      <c r="N58" s="57">
        <v>1650</v>
      </c>
      <c r="O58" s="57">
        <v>800</v>
      </c>
      <c r="P58" s="57">
        <v>25</v>
      </c>
      <c r="Q58" s="57">
        <v>8</v>
      </c>
      <c r="R58" s="57">
        <v>3</v>
      </c>
      <c r="S58" s="12">
        <v>218</v>
      </c>
      <c r="T58" s="12">
        <v>53.1</v>
      </c>
      <c r="U58" s="61">
        <v>8.26</v>
      </c>
      <c r="V58" s="61">
        <v>3.28</v>
      </c>
      <c r="W58" s="4">
        <v>2.0499999999999998</v>
      </c>
      <c r="X58" s="4">
        <v>9.2100000000000009</v>
      </c>
      <c r="Y58" s="57">
        <v>1.4E-2</v>
      </c>
      <c r="Z58" s="57">
        <v>3.3000000000000002E-2</v>
      </c>
      <c r="AA58" s="12">
        <v>200</v>
      </c>
      <c r="AB58" s="12">
        <v>325</v>
      </c>
      <c r="AC58" s="12">
        <v>2.96</v>
      </c>
      <c r="AD58" s="57">
        <v>175</v>
      </c>
      <c r="AE58" s="57">
        <v>55</v>
      </c>
      <c r="AF58" s="57">
        <v>0.92</v>
      </c>
      <c r="AG58" s="57">
        <v>0.3</v>
      </c>
      <c r="AH58" s="4">
        <v>0.19</v>
      </c>
      <c r="AI58" s="4">
        <v>0.2</v>
      </c>
    </row>
    <row r="59" spans="1:35">
      <c r="A59" s="11">
        <v>12</v>
      </c>
      <c r="B59" s="12" t="s">
        <v>107</v>
      </c>
      <c r="C59" s="82" t="s">
        <v>62</v>
      </c>
      <c r="D59" s="85">
        <v>600908</v>
      </c>
      <c r="E59" s="85">
        <v>982402</v>
      </c>
      <c r="F59" s="12" t="s">
        <v>108</v>
      </c>
      <c r="G59" s="4"/>
      <c r="H59" s="4">
        <v>23.9</v>
      </c>
      <c r="I59" s="4">
        <v>9.2100000000000009</v>
      </c>
      <c r="J59" s="4">
        <v>36.4</v>
      </c>
      <c r="K59" s="4">
        <v>2520</v>
      </c>
      <c r="L59" s="4">
        <v>1688</v>
      </c>
      <c r="M59" s="4">
        <v>1750</v>
      </c>
      <c r="N59" s="4">
        <v>2100</v>
      </c>
      <c r="O59" s="4">
        <v>1050</v>
      </c>
      <c r="P59" s="4">
        <v>25</v>
      </c>
      <c r="Q59" s="4">
        <v>3</v>
      </c>
      <c r="R59" s="4">
        <f t="shared" ref="R59" si="19">(Q59/2.428)</f>
        <v>1.2355848434925865</v>
      </c>
      <c r="S59" s="4">
        <v>103</v>
      </c>
      <c r="T59" s="4">
        <v>25</v>
      </c>
      <c r="U59" s="4">
        <v>27.39</v>
      </c>
      <c r="V59" s="4">
        <v>3.23</v>
      </c>
      <c r="W59" s="4">
        <v>1.865</v>
      </c>
      <c r="X59" s="4">
        <v>8.2579999999999991</v>
      </c>
      <c r="Y59" s="4">
        <v>5.0000000000000001E-3</v>
      </c>
      <c r="Z59" s="4">
        <v>1.6E-2</v>
      </c>
      <c r="AA59" s="4">
        <v>210</v>
      </c>
      <c r="AB59" s="4">
        <v>345</v>
      </c>
      <c r="AC59" s="4">
        <v>19.399999999999999</v>
      </c>
      <c r="AD59" s="4">
        <v>192</v>
      </c>
      <c r="AE59" s="4">
        <v>65</v>
      </c>
      <c r="AF59" s="4">
        <v>0.97</v>
      </c>
      <c r="AG59" s="4">
        <v>0.32</v>
      </c>
      <c r="AH59" s="4">
        <v>0.15</v>
      </c>
      <c r="AI59" s="4">
        <v>0.16</v>
      </c>
    </row>
    <row r="60" spans="1:35">
      <c r="A60" s="11">
        <v>12</v>
      </c>
      <c r="B60" s="12" t="s">
        <v>107</v>
      </c>
      <c r="C60" s="82" t="s">
        <v>62</v>
      </c>
      <c r="D60" s="85">
        <v>600908</v>
      </c>
      <c r="E60" s="85">
        <v>982402</v>
      </c>
      <c r="F60" s="63" t="s">
        <v>123</v>
      </c>
      <c r="G60" s="4"/>
      <c r="H60" s="4"/>
      <c r="I60" s="4">
        <v>9.32</v>
      </c>
      <c r="J60" s="4">
        <v>37.4</v>
      </c>
      <c r="K60" s="12">
        <v>2220</v>
      </c>
      <c r="L60" s="4">
        <v>1443</v>
      </c>
      <c r="M60" s="4">
        <v>960</v>
      </c>
      <c r="N60" s="4">
        <v>1120</v>
      </c>
      <c r="O60" s="4">
        <v>560</v>
      </c>
      <c r="P60" s="4">
        <v>70</v>
      </c>
      <c r="Q60" s="4">
        <v>10</v>
      </c>
      <c r="R60" s="4">
        <v>4</v>
      </c>
      <c r="S60" s="4">
        <v>99</v>
      </c>
      <c r="T60" s="4">
        <v>24</v>
      </c>
      <c r="U60" s="4">
        <v>13.11</v>
      </c>
      <c r="V60" s="4">
        <v>4.2</v>
      </c>
      <c r="W60" s="4">
        <v>1.2450000000000001</v>
      </c>
      <c r="X60" s="4">
        <v>5.5149999999999997</v>
      </c>
      <c r="Y60" s="4">
        <v>0.108</v>
      </c>
      <c r="Z60" s="4">
        <v>0.36199999999999999</v>
      </c>
      <c r="AA60" s="4">
        <v>195</v>
      </c>
      <c r="AB60" s="4">
        <v>320</v>
      </c>
      <c r="AC60" s="4">
        <v>6.1</v>
      </c>
      <c r="AD60" s="4">
        <v>204</v>
      </c>
      <c r="AE60" s="4">
        <v>68</v>
      </c>
      <c r="AF60" s="4">
        <v>1.96</v>
      </c>
      <c r="AG60" s="4">
        <v>0.64</v>
      </c>
      <c r="AH60" s="4">
        <v>0.4</v>
      </c>
      <c r="AI60" s="4">
        <v>0.43</v>
      </c>
    </row>
    <row r="61" spans="1:35">
      <c r="A61" s="11">
        <v>12</v>
      </c>
      <c r="B61" s="12" t="s">
        <v>107</v>
      </c>
      <c r="C61" s="82" t="s">
        <v>62</v>
      </c>
      <c r="D61" s="85">
        <v>600908</v>
      </c>
      <c r="E61" s="85">
        <v>982402</v>
      </c>
      <c r="F61" s="63">
        <v>44449</v>
      </c>
      <c r="G61" s="4"/>
      <c r="H61" s="4"/>
      <c r="I61" s="4">
        <v>9.52</v>
      </c>
      <c r="J61" s="4">
        <v>41.4</v>
      </c>
      <c r="K61" s="4">
        <v>2111</v>
      </c>
      <c r="L61" s="4">
        <v>1414</v>
      </c>
      <c r="M61" s="4">
        <v>850</v>
      </c>
      <c r="N61" s="4">
        <v>1000</v>
      </c>
      <c r="O61" s="4">
        <v>500</v>
      </c>
      <c r="P61" s="4">
        <v>30</v>
      </c>
      <c r="Q61" s="4">
        <v>11</v>
      </c>
      <c r="R61" s="4">
        <v>4</v>
      </c>
      <c r="S61" s="4">
        <v>94</v>
      </c>
      <c r="T61" s="4">
        <v>23</v>
      </c>
      <c r="U61" s="4">
        <v>70.81</v>
      </c>
      <c r="V61" s="4">
        <v>2.56</v>
      </c>
      <c r="W61" s="4">
        <v>1.2350000000000001</v>
      </c>
      <c r="X61" s="4">
        <v>5.8710000000000004</v>
      </c>
      <c r="Y61" s="4">
        <v>0.215</v>
      </c>
      <c r="Z61" s="4">
        <v>0.70499999999999996</v>
      </c>
      <c r="AA61" s="4">
        <v>200</v>
      </c>
      <c r="AB61" s="4">
        <v>330</v>
      </c>
      <c r="AC61" s="4">
        <v>6.1</v>
      </c>
      <c r="AD61" s="4">
        <v>250</v>
      </c>
      <c r="AE61" s="4">
        <f t="shared" ref="AE61" si="20">(AD61/2.97)</f>
        <v>84.175084175084166</v>
      </c>
      <c r="AF61" s="4">
        <v>51</v>
      </c>
      <c r="AG61" s="4">
        <v>16.5</v>
      </c>
      <c r="AH61" s="4">
        <v>5.8</v>
      </c>
      <c r="AI61" s="4">
        <v>6.2</v>
      </c>
    </row>
    <row r="62" spans="1:35">
      <c r="A62" s="84"/>
      <c r="B62" s="79"/>
      <c r="D62" s="90"/>
      <c r="E62" s="90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</row>
    <row r="63" spans="1:35">
      <c r="A63" s="53">
        <v>13</v>
      </c>
      <c r="B63" s="4" t="s">
        <v>63</v>
      </c>
      <c r="C63" s="82" t="s">
        <v>64</v>
      </c>
      <c r="D63" s="74">
        <v>600365</v>
      </c>
      <c r="E63" s="74">
        <v>978746</v>
      </c>
      <c r="F63" s="42" t="s">
        <v>58</v>
      </c>
      <c r="G63" s="4"/>
      <c r="H63" s="4">
        <v>23.9</v>
      </c>
      <c r="I63" s="57">
        <v>9.48</v>
      </c>
      <c r="J63" s="57">
        <v>7.47</v>
      </c>
      <c r="K63" s="57">
        <v>2810</v>
      </c>
      <c r="L63" s="57">
        <v>1407</v>
      </c>
      <c r="M63" s="57">
        <v>1380</v>
      </c>
      <c r="N63" s="57">
        <v>1690</v>
      </c>
      <c r="O63" s="57">
        <v>835</v>
      </c>
      <c r="P63" s="57">
        <v>18</v>
      </c>
      <c r="Q63" s="57">
        <v>10</v>
      </c>
      <c r="R63" s="57">
        <v>4</v>
      </c>
      <c r="S63" s="12">
        <v>198</v>
      </c>
      <c r="T63" s="12">
        <v>48.14</v>
      </c>
      <c r="U63" s="61">
        <v>8.43</v>
      </c>
      <c r="V63" s="61">
        <v>3.28</v>
      </c>
      <c r="W63" s="4">
        <v>1.94</v>
      </c>
      <c r="X63" s="4">
        <v>8.7100000000000009</v>
      </c>
      <c r="Y63" s="57">
        <v>1.2999999999999999E-2</v>
      </c>
      <c r="Z63" s="57">
        <v>0.02</v>
      </c>
      <c r="AA63" s="12">
        <v>210</v>
      </c>
      <c r="AB63" s="12">
        <v>345</v>
      </c>
      <c r="AC63" s="12">
        <v>19.399999999999999</v>
      </c>
      <c r="AD63" s="57">
        <v>180</v>
      </c>
      <c r="AE63" s="57">
        <v>59</v>
      </c>
      <c r="AF63" s="57">
        <v>0.94</v>
      </c>
      <c r="AG63" s="57">
        <v>0.31</v>
      </c>
      <c r="AH63" s="4">
        <v>0.18</v>
      </c>
      <c r="AI63" s="4">
        <v>0.19</v>
      </c>
    </row>
    <row r="64" spans="1:35">
      <c r="A64" s="11">
        <v>13</v>
      </c>
      <c r="B64" s="12" t="s">
        <v>63</v>
      </c>
      <c r="C64" s="83" t="s">
        <v>64</v>
      </c>
      <c r="D64" s="74">
        <v>600365</v>
      </c>
      <c r="E64" s="74">
        <v>978746</v>
      </c>
      <c r="F64" s="12" t="s">
        <v>108</v>
      </c>
      <c r="G64" s="4"/>
      <c r="H64" s="4">
        <v>23.8</v>
      </c>
      <c r="I64" s="4">
        <v>9.24</v>
      </c>
      <c r="J64" s="4">
        <v>17.399999999999999</v>
      </c>
      <c r="K64" s="4">
        <v>2480</v>
      </c>
      <c r="L64" s="4">
        <v>1661</v>
      </c>
      <c r="M64" s="4">
        <v>1600</v>
      </c>
      <c r="N64" s="4">
        <v>1950</v>
      </c>
      <c r="O64" s="4">
        <v>950</v>
      </c>
      <c r="P64" s="4">
        <v>50</v>
      </c>
      <c r="Q64" s="4">
        <v>5</v>
      </c>
      <c r="R64" s="4">
        <f t="shared" ref="R64" si="21">(Q64/2.428)</f>
        <v>2.059308072487644</v>
      </c>
      <c r="S64" s="4">
        <v>95</v>
      </c>
      <c r="T64" s="4">
        <v>23</v>
      </c>
      <c r="U64" s="4">
        <v>27.83</v>
      </c>
      <c r="V64" s="4">
        <v>3.17</v>
      </c>
      <c r="W64" s="4">
        <v>1.917</v>
      </c>
      <c r="X64" s="4">
        <v>8.4819999999999993</v>
      </c>
      <c r="Y64" s="4">
        <v>8.0000000000000002E-3</v>
      </c>
      <c r="Z64" s="4">
        <v>2.5999999999999999E-2</v>
      </c>
      <c r="AA64" s="4">
        <v>205</v>
      </c>
      <c r="AB64" s="4">
        <v>340</v>
      </c>
      <c r="AC64" s="4">
        <v>19.7</v>
      </c>
      <c r="AD64" s="4">
        <v>192</v>
      </c>
      <c r="AE64" s="4">
        <v>66</v>
      </c>
      <c r="AF64" s="4">
        <v>1.1000000000000001</v>
      </c>
      <c r="AG64" s="4">
        <v>0.35</v>
      </c>
      <c r="AH64" s="4">
        <v>0.14000000000000001</v>
      </c>
      <c r="AI64" s="4">
        <v>0.16</v>
      </c>
    </row>
    <row r="65" spans="1:35">
      <c r="A65" s="11">
        <v>13</v>
      </c>
      <c r="B65" s="12" t="s">
        <v>63</v>
      </c>
      <c r="C65" s="82" t="s">
        <v>64</v>
      </c>
      <c r="D65" s="74">
        <v>600365</v>
      </c>
      <c r="E65" s="74">
        <v>978746</v>
      </c>
      <c r="F65" s="63" t="s">
        <v>123</v>
      </c>
      <c r="G65" s="4"/>
      <c r="H65" s="4"/>
      <c r="I65" s="4">
        <v>9.3699999999999992</v>
      </c>
      <c r="J65" s="4">
        <v>66.8</v>
      </c>
      <c r="K65" s="4">
        <v>2230</v>
      </c>
      <c r="L65" s="4">
        <v>1450</v>
      </c>
      <c r="M65" s="4">
        <v>1060</v>
      </c>
      <c r="N65" s="4">
        <v>1300</v>
      </c>
      <c r="O65" s="4">
        <v>640</v>
      </c>
      <c r="P65" s="4">
        <v>45</v>
      </c>
      <c r="Q65" s="4">
        <v>18</v>
      </c>
      <c r="R65" s="4">
        <v>7</v>
      </c>
      <c r="S65" s="4">
        <v>103</v>
      </c>
      <c r="T65" s="4">
        <v>25</v>
      </c>
      <c r="U65" s="4">
        <v>13.19</v>
      </c>
      <c r="V65" s="4">
        <v>4.32</v>
      </c>
      <c r="W65" s="4">
        <v>1.905</v>
      </c>
      <c r="X65" s="4">
        <v>8.43</v>
      </c>
      <c r="Y65" s="4">
        <v>0.104</v>
      </c>
      <c r="Z65" s="4">
        <v>0.34200000000000003</v>
      </c>
      <c r="AA65" s="4">
        <v>210</v>
      </c>
      <c r="AB65" s="4">
        <v>350</v>
      </c>
      <c r="AC65" s="4">
        <v>6.2</v>
      </c>
      <c r="AD65" s="4">
        <v>190</v>
      </c>
      <c r="AE65" s="4">
        <v>62</v>
      </c>
      <c r="AF65" s="4">
        <v>2.5</v>
      </c>
      <c r="AG65" s="4">
        <v>0.8</v>
      </c>
      <c r="AH65" s="4">
        <v>0.7</v>
      </c>
      <c r="AI65" s="4">
        <v>0.75</v>
      </c>
    </row>
    <row r="66" spans="1:35">
      <c r="A66" s="11">
        <v>13</v>
      </c>
      <c r="B66" s="12" t="s">
        <v>63</v>
      </c>
      <c r="C66" s="83" t="s">
        <v>64</v>
      </c>
      <c r="D66" s="74">
        <v>600365</v>
      </c>
      <c r="E66" s="74">
        <v>978746</v>
      </c>
      <c r="F66" s="63">
        <v>44449</v>
      </c>
      <c r="G66" s="4"/>
      <c r="H66" s="4"/>
      <c r="I66" s="4">
        <v>9.49</v>
      </c>
      <c r="J66" s="4">
        <v>56.8</v>
      </c>
      <c r="K66" s="4">
        <v>2180</v>
      </c>
      <c r="L66" s="4">
        <v>1456</v>
      </c>
      <c r="M66" s="4">
        <v>800</v>
      </c>
      <c r="N66" s="4">
        <v>1000</v>
      </c>
      <c r="O66" s="4">
        <v>500</v>
      </c>
      <c r="P66" s="4">
        <v>30</v>
      </c>
      <c r="Q66" s="4">
        <v>16</v>
      </c>
      <c r="R66" s="4">
        <v>7</v>
      </c>
      <c r="S66" s="4">
        <v>99</v>
      </c>
      <c r="T66" s="4">
        <v>24</v>
      </c>
      <c r="U66" s="4">
        <v>70.63</v>
      </c>
      <c r="V66" s="4">
        <v>2.5499999999999998</v>
      </c>
      <c r="W66" s="4">
        <v>1.6950000000000001</v>
      </c>
      <c r="X66" s="4">
        <v>7.5110000000000001</v>
      </c>
      <c r="Y66" s="4">
        <v>5.0000000000000001E-3</v>
      </c>
      <c r="Z66" s="4">
        <v>1.4999999999999999E-2</v>
      </c>
      <c r="AA66" s="4">
        <v>205</v>
      </c>
      <c r="AB66" s="4">
        <v>340</v>
      </c>
      <c r="AC66" s="4">
        <v>5.8</v>
      </c>
      <c r="AD66" s="4">
        <v>170</v>
      </c>
      <c r="AE66" s="4">
        <f t="shared" ref="AE66" si="22">(AD66/2.97)</f>
        <v>57.239057239057239</v>
      </c>
      <c r="AF66" s="4">
        <v>57.5</v>
      </c>
      <c r="AG66" s="4">
        <v>18.5</v>
      </c>
      <c r="AH66" s="4">
        <v>8.6999999999999993</v>
      </c>
      <c r="AI66" s="4">
        <v>9.3000000000000007</v>
      </c>
    </row>
    <row r="67" spans="1:35">
      <c r="F67" s="89"/>
    </row>
    <row r="68" spans="1:35">
      <c r="A68" s="53">
        <v>14</v>
      </c>
      <c r="B68" s="4" t="s">
        <v>65</v>
      </c>
      <c r="C68" s="12" t="s">
        <v>66</v>
      </c>
      <c r="D68" s="74">
        <v>599652</v>
      </c>
      <c r="E68" s="74">
        <v>984278</v>
      </c>
      <c r="F68" s="42" t="s">
        <v>58</v>
      </c>
      <c r="G68" s="4"/>
      <c r="H68" s="4">
        <v>23.8</v>
      </c>
      <c r="I68" s="57">
        <v>9.5500000000000007</v>
      </c>
      <c r="J68" s="57">
        <v>8.25</v>
      </c>
      <c r="K68" s="57">
        <v>2830</v>
      </c>
      <c r="L68" s="57">
        <v>1417</v>
      </c>
      <c r="M68" s="57">
        <v>1200</v>
      </c>
      <c r="N68" s="57">
        <v>1500</v>
      </c>
      <c r="O68" s="57">
        <v>750</v>
      </c>
      <c r="P68" s="57">
        <v>20</v>
      </c>
      <c r="Q68" s="57">
        <v>5</v>
      </c>
      <c r="R68" s="57">
        <v>2</v>
      </c>
      <c r="S68" s="12">
        <v>172</v>
      </c>
      <c r="T68" s="12">
        <v>41.8</v>
      </c>
      <c r="U68" s="61">
        <v>8.33</v>
      </c>
      <c r="V68" s="61">
        <v>3.36</v>
      </c>
      <c r="W68" s="57">
        <v>2.34</v>
      </c>
      <c r="X68" s="57">
        <v>10.51</v>
      </c>
      <c r="Y68" s="57">
        <v>1.4999999999999999E-2</v>
      </c>
      <c r="Z68" s="57">
        <v>0.03</v>
      </c>
      <c r="AA68" s="12">
        <v>205</v>
      </c>
      <c r="AB68" s="12">
        <v>340</v>
      </c>
      <c r="AC68" s="12">
        <v>19.7</v>
      </c>
      <c r="AD68" s="57">
        <v>180</v>
      </c>
      <c r="AE68" s="57">
        <v>60</v>
      </c>
      <c r="AF68" s="57">
        <v>0.66</v>
      </c>
      <c r="AG68" s="57">
        <v>0.22</v>
      </c>
      <c r="AH68" s="4">
        <v>0.34</v>
      </c>
      <c r="AI68" s="4">
        <v>0.36</v>
      </c>
    </row>
    <row r="69" spans="1:35">
      <c r="A69" s="11">
        <v>14</v>
      </c>
      <c r="B69" s="12" t="s">
        <v>65</v>
      </c>
      <c r="C69" s="12" t="s">
        <v>66</v>
      </c>
      <c r="D69" s="74">
        <v>599451</v>
      </c>
      <c r="E69" s="74">
        <v>984321</v>
      </c>
      <c r="F69" s="12" t="s">
        <v>108</v>
      </c>
      <c r="G69" s="4"/>
      <c r="H69" s="5">
        <v>22.6</v>
      </c>
      <c r="I69" s="4">
        <v>9.4600000000000009</v>
      </c>
      <c r="J69" s="4">
        <v>4.66</v>
      </c>
      <c r="K69" s="4">
        <v>3650</v>
      </c>
      <c r="L69" s="4">
        <v>2482</v>
      </c>
      <c r="M69" s="4">
        <v>2850</v>
      </c>
      <c r="N69" s="4">
        <v>3500</v>
      </c>
      <c r="O69" s="4">
        <v>1700</v>
      </c>
      <c r="P69" s="4">
        <v>40</v>
      </c>
      <c r="Q69" s="4">
        <v>5</v>
      </c>
      <c r="R69" s="4">
        <f t="shared" ref="R69" si="23">(Q69/2.428)</f>
        <v>2.059308072487644</v>
      </c>
      <c r="S69" s="4">
        <v>95</v>
      </c>
      <c r="T69" s="4">
        <v>23</v>
      </c>
      <c r="U69" s="4">
        <v>32.61</v>
      </c>
      <c r="V69" s="4">
        <v>3.83</v>
      </c>
      <c r="W69" s="4">
        <v>1.7430000000000001</v>
      </c>
      <c r="X69" s="4">
        <v>7.7290000000000001</v>
      </c>
      <c r="Y69" s="4">
        <v>8.9999999999999993E-3</v>
      </c>
      <c r="Z69" s="4">
        <v>0.03</v>
      </c>
      <c r="AA69" s="4">
        <v>215</v>
      </c>
      <c r="AB69" s="4">
        <v>355</v>
      </c>
      <c r="AC69" s="4">
        <v>18.5</v>
      </c>
      <c r="AD69" s="4">
        <v>232</v>
      </c>
      <c r="AE69" s="4">
        <v>79</v>
      </c>
      <c r="AF69" s="4">
        <v>0.82</v>
      </c>
      <c r="AG69" s="4">
        <v>0.27</v>
      </c>
      <c r="AH69" s="4">
        <v>0.32</v>
      </c>
      <c r="AI69" s="4">
        <v>0.34</v>
      </c>
    </row>
    <row r="70" spans="1:35">
      <c r="A70" s="11">
        <v>14</v>
      </c>
      <c r="B70" s="12" t="s">
        <v>65</v>
      </c>
      <c r="C70" s="12" t="s">
        <v>66</v>
      </c>
      <c r="D70" s="74">
        <v>599451</v>
      </c>
      <c r="E70" s="74">
        <v>984321</v>
      </c>
      <c r="F70" s="63">
        <v>44449</v>
      </c>
      <c r="G70" s="4"/>
      <c r="H70" s="4"/>
      <c r="I70" s="4">
        <v>9.51</v>
      </c>
      <c r="J70" s="4">
        <v>58.4</v>
      </c>
      <c r="K70" s="4">
        <v>2210</v>
      </c>
      <c r="L70" s="4">
        <v>1476</v>
      </c>
      <c r="M70" s="4">
        <v>850</v>
      </c>
      <c r="N70" s="4">
        <v>1050</v>
      </c>
      <c r="O70" s="4">
        <v>500</v>
      </c>
      <c r="P70" s="4">
        <v>15</v>
      </c>
      <c r="Q70" s="4">
        <v>10</v>
      </c>
      <c r="R70" s="4">
        <v>4</v>
      </c>
      <c r="S70" s="4">
        <v>91</v>
      </c>
      <c r="T70" s="4">
        <v>22</v>
      </c>
      <c r="U70" s="4">
        <v>71.510000000000005</v>
      </c>
      <c r="V70" s="4">
        <v>2.57</v>
      </c>
      <c r="W70" s="4">
        <v>1.1950000000000001</v>
      </c>
      <c r="X70" s="4">
        <v>5.2949999999999999</v>
      </c>
      <c r="Y70" s="4">
        <v>5.0000000000000001E-3</v>
      </c>
      <c r="Z70" s="4">
        <v>1.4999999999999999E-2</v>
      </c>
      <c r="AA70" s="4">
        <v>220</v>
      </c>
      <c r="AB70" s="4">
        <v>365</v>
      </c>
      <c r="AC70" s="4">
        <v>5.3</v>
      </c>
      <c r="AD70" s="4">
        <v>270</v>
      </c>
      <c r="AE70" s="4">
        <f t="shared" ref="AE70" si="24">(AD70/2.97)</f>
        <v>90.909090909090907</v>
      </c>
      <c r="AF70" s="4">
        <v>51.7</v>
      </c>
      <c r="AG70" s="4">
        <v>16.600000000000001</v>
      </c>
      <c r="AH70" s="4">
        <v>10.8</v>
      </c>
      <c r="AI70" s="4">
        <v>11.5</v>
      </c>
    </row>
    <row r="71" spans="1:35">
      <c r="F71" s="89"/>
    </row>
    <row r="72" spans="1:35" ht="15.75">
      <c r="A72" s="10">
        <v>15</v>
      </c>
      <c r="B72" s="8" t="s">
        <v>109</v>
      </c>
      <c r="C72" s="8" t="s">
        <v>110</v>
      </c>
      <c r="D72" s="76">
        <v>599439</v>
      </c>
      <c r="E72" s="76">
        <v>984306</v>
      </c>
      <c r="F72" s="54" t="s">
        <v>108</v>
      </c>
      <c r="G72" s="41"/>
      <c r="H72" s="14">
        <v>22.2</v>
      </c>
      <c r="I72" s="14">
        <v>9.27</v>
      </c>
      <c r="J72" s="14">
        <v>8.2200000000000006</v>
      </c>
      <c r="K72" s="14">
        <v>2800</v>
      </c>
      <c r="L72" s="14">
        <v>1876</v>
      </c>
      <c r="M72" s="14">
        <v>2100</v>
      </c>
      <c r="N72" s="14">
        <v>2550</v>
      </c>
      <c r="O72" s="14">
        <v>1250</v>
      </c>
      <c r="P72" s="14">
        <v>40</v>
      </c>
      <c r="Q72" s="14">
        <v>4</v>
      </c>
      <c r="R72" s="14">
        <f t="shared" ref="R72" si="25">(Q72/2.428)</f>
        <v>1.6474464579901154</v>
      </c>
      <c r="S72" s="14">
        <v>103</v>
      </c>
      <c r="T72" s="14">
        <v>25</v>
      </c>
      <c r="U72" s="14">
        <v>30</v>
      </c>
      <c r="V72" s="14">
        <v>3.39</v>
      </c>
      <c r="W72" s="14">
        <v>1.835</v>
      </c>
      <c r="X72" s="14">
        <v>8.1270000000000007</v>
      </c>
      <c r="Y72" s="14">
        <v>8.0000000000000002E-3</v>
      </c>
      <c r="Z72" s="14">
        <v>2.5999999999999999E-2</v>
      </c>
      <c r="AA72" s="14">
        <v>220</v>
      </c>
      <c r="AB72" s="14">
        <v>360</v>
      </c>
      <c r="AC72" s="14">
        <v>17.2</v>
      </c>
      <c r="AD72" s="14">
        <v>200</v>
      </c>
      <c r="AE72" s="14">
        <v>69</v>
      </c>
      <c r="AF72" s="14">
        <v>0.7</v>
      </c>
      <c r="AG72" s="14">
        <v>0.23</v>
      </c>
      <c r="AH72" s="14">
        <v>0.12</v>
      </c>
      <c r="AI72" s="14">
        <v>0.14000000000000001</v>
      </c>
    </row>
    <row r="73" spans="1:35" ht="15.75">
      <c r="A73" s="10">
        <v>15</v>
      </c>
      <c r="B73" s="8" t="s">
        <v>109</v>
      </c>
      <c r="C73" s="8" t="s">
        <v>110</v>
      </c>
      <c r="D73" s="76">
        <v>599439</v>
      </c>
      <c r="E73" s="76">
        <v>984306</v>
      </c>
      <c r="F73" s="63">
        <v>44479</v>
      </c>
      <c r="G73" s="41"/>
      <c r="H73" s="41"/>
      <c r="I73" s="14">
        <v>9.65</v>
      </c>
      <c r="J73" s="14">
        <v>56</v>
      </c>
      <c r="K73" s="14">
        <v>2290</v>
      </c>
      <c r="L73" s="14">
        <v>1531</v>
      </c>
      <c r="M73" s="10">
        <v>1200</v>
      </c>
      <c r="N73" s="10">
        <v>1450</v>
      </c>
      <c r="O73" s="10">
        <v>700</v>
      </c>
      <c r="P73" s="10">
        <v>20</v>
      </c>
      <c r="Q73" s="14">
        <v>19</v>
      </c>
      <c r="R73" s="14">
        <v>8</v>
      </c>
      <c r="S73" s="14">
        <v>89</v>
      </c>
      <c r="T73" s="14">
        <v>21</v>
      </c>
      <c r="U73" s="14">
        <v>81.36</v>
      </c>
      <c r="V73" s="14">
        <v>2.91</v>
      </c>
      <c r="W73" s="14">
        <v>1.7250000000000001</v>
      </c>
      <c r="X73" s="14">
        <v>7.6440000000000001</v>
      </c>
      <c r="Y73" s="14">
        <v>0.6</v>
      </c>
      <c r="Z73" s="14">
        <v>2.1</v>
      </c>
      <c r="AA73" s="10">
        <v>190</v>
      </c>
      <c r="AB73" s="10">
        <v>315</v>
      </c>
      <c r="AC73" s="14">
        <v>5.9</v>
      </c>
      <c r="AD73" s="10">
        <v>140</v>
      </c>
      <c r="AE73" s="1">
        <f t="shared" ref="AE73" si="26">(AD73/2.97)</f>
        <v>47.138047138047135</v>
      </c>
      <c r="AF73" s="10">
        <v>58.2</v>
      </c>
      <c r="AG73" s="10">
        <v>18.600000000000001</v>
      </c>
      <c r="AH73" s="10">
        <v>8.1</v>
      </c>
      <c r="AI73" s="10">
        <v>8.5</v>
      </c>
    </row>
    <row r="74" spans="1:35">
      <c r="F74" s="89"/>
    </row>
    <row r="75" spans="1:35">
      <c r="A75" s="11">
        <v>16</v>
      </c>
      <c r="B75" s="12" t="s">
        <v>111</v>
      </c>
      <c r="C75" s="82" t="s">
        <v>112</v>
      </c>
      <c r="D75" s="82">
        <v>593677</v>
      </c>
      <c r="E75" s="12">
        <v>983218</v>
      </c>
      <c r="F75" s="63" t="s">
        <v>108</v>
      </c>
      <c r="G75" s="4"/>
      <c r="H75" s="4">
        <v>38.799999999999997</v>
      </c>
      <c r="I75" s="4">
        <v>9.19</v>
      </c>
      <c r="J75" s="4">
        <v>20.8</v>
      </c>
      <c r="K75" s="4">
        <v>2410</v>
      </c>
      <c r="L75" s="4">
        <v>1614</v>
      </c>
      <c r="M75" s="4">
        <v>1900</v>
      </c>
      <c r="N75" s="4">
        <v>2300</v>
      </c>
      <c r="O75" s="4">
        <v>1150</v>
      </c>
      <c r="P75" s="4">
        <v>30</v>
      </c>
      <c r="Q75" s="4">
        <v>3</v>
      </c>
      <c r="R75" s="4">
        <f t="shared" ref="R75" si="27">(Q75/2.428)</f>
        <v>1.2355848434925865</v>
      </c>
      <c r="S75" s="4">
        <v>103</v>
      </c>
      <c r="T75" s="4">
        <v>25</v>
      </c>
      <c r="U75" s="4">
        <v>27.92</v>
      </c>
      <c r="V75" s="4">
        <v>3.03</v>
      </c>
      <c r="W75" s="4">
        <v>1.944</v>
      </c>
      <c r="X75" s="4">
        <v>8.609</v>
      </c>
      <c r="Y75" s="4">
        <v>2E-3</v>
      </c>
      <c r="Z75" s="4">
        <v>8.0000000000000002E-3</v>
      </c>
      <c r="AA75" s="4">
        <v>230</v>
      </c>
      <c r="AB75" s="4">
        <v>375</v>
      </c>
      <c r="AC75" s="4">
        <v>12.4</v>
      </c>
      <c r="AD75" s="4">
        <v>204</v>
      </c>
      <c r="AE75" s="4">
        <v>70</v>
      </c>
      <c r="AF75" s="4">
        <v>1.4</v>
      </c>
      <c r="AG75" s="4">
        <v>0.46</v>
      </c>
      <c r="AH75" s="4">
        <v>0.06</v>
      </c>
      <c r="AI75" s="4">
        <v>0.06</v>
      </c>
    </row>
    <row r="76" spans="1:35">
      <c r="A76" s="84"/>
      <c r="B76" s="79"/>
      <c r="D76" s="90"/>
      <c r="E76" s="90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79"/>
      <c r="AH76" s="79"/>
      <c r="AI76" s="79"/>
    </row>
    <row r="77" spans="1:35">
      <c r="A77" s="53">
        <v>17</v>
      </c>
      <c r="B77" s="4" t="s">
        <v>67</v>
      </c>
      <c r="C77" s="12" t="s">
        <v>68</v>
      </c>
      <c r="D77" s="75">
        <v>609824</v>
      </c>
      <c r="E77" s="75">
        <v>979426</v>
      </c>
      <c r="F77" s="42" t="s">
        <v>58</v>
      </c>
      <c r="G77" s="5"/>
      <c r="H77" s="5">
        <v>22.6</v>
      </c>
      <c r="I77" s="57">
        <v>8.34</v>
      </c>
      <c r="J77" s="57">
        <v>5.21</v>
      </c>
      <c r="K77" s="57">
        <v>1128</v>
      </c>
      <c r="L77" s="57">
        <v>563.79999999999995</v>
      </c>
      <c r="M77" s="57">
        <v>400</v>
      </c>
      <c r="N77" s="57">
        <v>480</v>
      </c>
      <c r="O77" s="57">
        <v>240</v>
      </c>
      <c r="P77" s="57">
        <v>90</v>
      </c>
      <c r="Q77" s="57">
        <v>23</v>
      </c>
      <c r="R77" s="57">
        <v>9</v>
      </c>
      <c r="S77" s="12">
        <v>156</v>
      </c>
      <c r="T77" s="12">
        <v>37.9</v>
      </c>
      <c r="U77" s="61">
        <v>5.52</v>
      </c>
      <c r="V77" s="61">
        <v>2.1</v>
      </c>
      <c r="W77" s="4">
        <v>2.12</v>
      </c>
      <c r="X77" s="57">
        <v>9.52</v>
      </c>
      <c r="Y77" s="57">
        <v>0.115</v>
      </c>
      <c r="Z77" s="57">
        <v>0.38100000000000001</v>
      </c>
      <c r="AA77" s="12">
        <v>220</v>
      </c>
      <c r="AB77" s="12">
        <v>360</v>
      </c>
      <c r="AC77" s="12">
        <v>18.5</v>
      </c>
      <c r="AD77" s="57">
        <v>70</v>
      </c>
      <c r="AE77" s="57">
        <v>23</v>
      </c>
      <c r="AF77" s="57">
        <v>0.31</v>
      </c>
      <c r="AG77" s="57">
        <v>0.11</v>
      </c>
      <c r="AH77" s="57">
        <v>0.56999999999999995</v>
      </c>
      <c r="AI77" s="57">
        <v>0.61</v>
      </c>
    </row>
    <row r="78" spans="1:35">
      <c r="A78" s="11">
        <v>17</v>
      </c>
      <c r="B78" s="12" t="s">
        <v>67</v>
      </c>
      <c r="C78" s="12" t="s">
        <v>68</v>
      </c>
      <c r="D78" s="75">
        <v>609824</v>
      </c>
      <c r="E78" s="75">
        <v>979426</v>
      </c>
      <c r="F78" s="63" t="s">
        <v>108</v>
      </c>
      <c r="G78" s="4"/>
      <c r="H78" s="4">
        <v>36.5</v>
      </c>
      <c r="I78" s="4">
        <v>8.16</v>
      </c>
      <c r="J78" s="4">
        <v>179</v>
      </c>
      <c r="K78" s="4">
        <v>1165</v>
      </c>
      <c r="L78" s="4">
        <v>757</v>
      </c>
      <c r="M78" s="4">
        <v>510</v>
      </c>
      <c r="N78" s="4">
        <v>620</v>
      </c>
      <c r="O78" s="4">
        <v>305</v>
      </c>
      <c r="P78" s="4">
        <v>110</v>
      </c>
      <c r="Q78" s="4">
        <v>34</v>
      </c>
      <c r="R78" s="4">
        <f t="shared" ref="R78" si="28">(Q78/2.428)</f>
        <v>14.00329489291598</v>
      </c>
      <c r="S78" s="4">
        <v>128</v>
      </c>
      <c r="T78" s="4">
        <v>31</v>
      </c>
      <c r="U78" s="4">
        <v>19.57</v>
      </c>
      <c r="V78" s="4">
        <v>2.2599999999999998</v>
      </c>
      <c r="W78" s="4">
        <v>2.0339999999999998</v>
      </c>
      <c r="X78" s="4">
        <v>9.0079999999999991</v>
      </c>
      <c r="Y78" s="4">
        <v>0.14499999999999999</v>
      </c>
      <c r="Z78" s="4">
        <v>0.47499999999999998</v>
      </c>
      <c r="AA78" s="4">
        <v>155</v>
      </c>
      <c r="AB78" s="4">
        <v>255</v>
      </c>
      <c r="AC78" s="4">
        <v>5.2</v>
      </c>
      <c r="AD78" s="4">
        <v>76</v>
      </c>
      <c r="AE78" s="4">
        <v>25</v>
      </c>
      <c r="AF78" s="4">
        <v>0.7</v>
      </c>
      <c r="AG78" s="4">
        <v>0.23</v>
      </c>
      <c r="AH78" s="4">
        <v>0.53</v>
      </c>
      <c r="AI78" s="4">
        <v>0.56999999999999995</v>
      </c>
    </row>
    <row r="79" spans="1:35">
      <c r="A79" s="11">
        <v>17</v>
      </c>
      <c r="B79" s="12" t="s">
        <v>67</v>
      </c>
      <c r="C79" s="12" t="s">
        <v>68</v>
      </c>
      <c r="D79" s="75">
        <v>609824</v>
      </c>
      <c r="E79" s="75">
        <v>979426</v>
      </c>
      <c r="F79" s="63" t="s">
        <v>123</v>
      </c>
      <c r="G79" s="4"/>
      <c r="H79" s="4"/>
      <c r="I79" s="4">
        <v>8.0500000000000007</v>
      </c>
      <c r="J79" s="4">
        <v>584</v>
      </c>
      <c r="K79" s="4">
        <v>711</v>
      </c>
      <c r="L79" s="4">
        <v>356</v>
      </c>
      <c r="M79" s="4">
        <v>165</v>
      </c>
      <c r="N79" s="4">
        <v>205</v>
      </c>
      <c r="O79" s="4">
        <v>100</v>
      </c>
      <c r="P79" s="4">
        <v>410</v>
      </c>
      <c r="Q79" s="4">
        <v>53</v>
      </c>
      <c r="R79" s="4">
        <v>21</v>
      </c>
      <c r="S79" s="4">
        <v>119</v>
      </c>
      <c r="T79" s="4">
        <v>29</v>
      </c>
      <c r="U79" s="4">
        <v>6.44</v>
      </c>
      <c r="V79" s="4">
        <v>2.14</v>
      </c>
      <c r="W79" s="4">
        <v>1.63</v>
      </c>
      <c r="X79" s="4">
        <v>7.22</v>
      </c>
      <c r="Y79" s="4">
        <v>8.9999999999999993E-3</v>
      </c>
      <c r="Z79" s="4">
        <v>0.03</v>
      </c>
      <c r="AA79" s="4">
        <v>120</v>
      </c>
      <c r="AB79" s="4">
        <v>195</v>
      </c>
      <c r="AC79" s="4">
        <v>1.7</v>
      </c>
      <c r="AD79" s="4">
        <v>95</v>
      </c>
      <c r="AE79" s="4">
        <v>31</v>
      </c>
      <c r="AF79" s="4">
        <v>1.05</v>
      </c>
      <c r="AG79" s="4">
        <v>0.35</v>
      </c>
      <c r="AH79" s="4">
        <v>0.42</v>
      </c>
      <c r="AI79" s="4">
        <v>0.45</v>
      </c>
    </row>
    <row r="80" spans="1:35">
      <c r="A80" s="11">
        <v>17</v>
      </c>
      <c r="B80" s="12" t="s">
        <v>67</v>
      </c>
      <c r="C80" s="12" t="s">
        <v>68</v>
      </c>
      <c r="D80" s="75">
        <v>609824</v>
      </c>
      <c r="E80" s="75">
        <v>979426</v>
      </c>
      <c r="F80" s="63">
        <v>44479</v>
      </c>
      <c r="G80" s="4"/>
      <c r="H80" s="4"/>
      <c r="I80" s="4">
        <v>8.16</v>
      </c>
      <c r="J80" s="4">
        <v>448</v>
      </c>
      <c r="K80" s="4">
        <v>385</v>
      </c>
      <c r="L80" s="4">
        <v>207</v>
      </c>
      <c r="M80" s="4">
        <v>130</v>
      </c>
      <c r="N80" s="4">
        <v>160</v>
      </c>
      <c r="O80" s="4">
        <v>80</v>
      </c>
      <c r="P80" s="4">
        <v>80</v>
      </c>
      <c r="Q80" s="4">
        <v>62</v>
      </c>
      <c r="R80" s="4">
        <v>25</v>
      </c>
      <c r="S80" s="4">
        <v>101</v>
      </c>
      <c r="T80" s="4">
        <v>24</v>
      </c>
      <c r="U80" s="4">
        <v>22.75</v>
      </c>
      <c r="V80" s="4">
        <v>1.18</v>
      </c>
      <c r="W80" s="4">
        <v>1.4810000000000001</v>
      </c>
      <c r="X80" s="4">
        <v>6.5629999999999997</v>
      </c>
      <c r="Y80" s="4">
        <v>1.7999999999999999E-2</v>
      </c>
      <c r="Z80" s="4">
        <v>0.06</v>
      </c>
      <c r="AA80" s="4">
        <v>105</v>
      </c>
      <c r="AB80" s="4">
        <v>170</v>
      </c>
      <c r="AC80" s="4">
        <v>2.62</v>
      </c>
      <c r="AD80" s="4">
        <v>11</v>
      </c>
      <c r="AE80" s="4">
        <f t="shared" ref="AE80" si="29">(AD80/2.97)</f>
        <v>3.7037037037037033</v>
      </c>
      <c r="AF80" s="4">
        <v>20.100000000000001</v>
      </c>
      <c r="AG80" s="4">
        <v>6.6</v>
      </c>
      <c r="AH80" s="4">
        <v>9.4</v>
      </c>
      <c r="AI80" s="4">
        <v>10.1</v>
      </c>
    </row>
    <row r="81" spans="1:35">
      <c r="A81" s="84"/>
      <c r="B81" s="79"/>
      <c r="D81" s="90"/>
      <c r="E81" s="90"/>
      <c r="F81" s="79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  <c r="AI81" s="79"/>
    </row>
    <row r="82" spans="1:35">
      <c r="A82" s="53">
        <v>18</v>
      </c>
      <c r="B82" s="4" t="s">
        <v>69</v>
      </c>
      <c r="C82" s="12" t="s">
        <v>70</v>
      </c>
      <c r="D82" s="91">
        <v>629912</v>
      </c>
      <c r="E82" s="91">
        <v>995525</v>
      </c>
      <c r="F82" s="42" t="s">
        <v>71</v>
      </c>
      <c r="G82" s="4"/>
      <c r="H82" s="4">
        <v>22.2</v>
      </c>
      <c r="I82" s="57">
        <v>8.23</v>
      </c>
      <c r="J82" s="57">
        <v>10.199999999999999</v>
      </c>
      <c r="K82" s="57">
        <v>1068</v>
      </c>
      <c r="L82" s="57">
        <v>534.5</v>
      </c>
      <c r="M82" s="57">
        <v>310</v>
      </c>
      <c r="N82" s="57">
        <v>380</v>
      </c>
      <c r="O82" s="57">
        <v>180</v>
      </c>
      <c r="P82" s="57">
        <v>95</v>
      </c>
      <c r="Q82" s="57">
        <v>26</v>
      </c>
      <c r="R82" s="57">
        <v>10</v>
      </c>
      <c r="S82" s="12">
        <v>152</v>
      </c>
      <c r="T82" s="12">
        <v>36.950000000000003</v>
      </c>
      <c r="U82" s="61">
        <v>5.57</v>
      </c>
      <c r="V82" s="61">
        <v>2.0499999999999998</v>
      </c>
      <c r="W82" s="57">
        <v>1.96</v>
      </c>
      <c r="X82" s="57">
        <v>8.8000000000000007</v>
      </c>
      <c r="Y82" s="57">
        <v>4.4999999999999998E-2</v>
      </c>
      <c r="Z82" s="57">
        <v>0.14799999999999999</v>
      </c>
      <c r="AA82" s="12">
        <v>230</v>
      </c>
      <c r="AB82" s="12">
        <v>375</v>
      </c>
      <c r="AC82" s="12">
        <v>17.2</v>
      </c>
      <c r="AD82" s="57">
        <v>64</v>
      </c>
      <c r="AE82" s="57">
        <v>21</v>
      </c>
      <c r="AF82" s="57">
        <v>0.49</v>
      </c>
      <c r="AG82" s="57">
        <v>0.16</v>
      </c>
      <c r="AH82" s="4">
        <v>0.53</v>
      </c>
      <c r="AI82" s="57">
        <v>0.56000000000000005</v>
      </c>
    </row>
    <row r="83" spans="1:35" ht="15.75">
      <c r="A83" s="10">
        <v>18</v>
      </c>
      <c r="B83" s="12" t="s">
        <v>69</v>
      </c>
      <c r="C83" s="15" t="s">
        <v>70</v>
      </c>
      <c r="D83" s="92">
        <v>629912</v>
      </c>
      <c r="E83" s="92">
        <v>995525</v>
      </c>
      <c r="F83" s="63" t="s">
        <v>113</v>
      </c>
      <c r="G83" s="49"/>
      <c r="H83" s="14">
        <v>24.2</v>
      </c>
      <c r="I83" s="14">
        <v>8.24</v>
      </c>
      <c r="J83" s="14">
        <v>53.4</v>
      </c>
      <c r="K83" s="14">
        <v>965</v>
      </c>
      <c r="L83" s="14">
        <v>482</v>
      </c>
      <c r="M83" s="14">
        <v>480</v>
      </c>
      <c r="N83" s="14">
        <v>590</v>
      </c>
      <c r="O83" s="14">
        <v>290</v>
      </c>
      <c r="P83" s="14">
        <v>115</v>
      </c>
      <c r="Q83" s="14">
        <v>25</v>
      </c>
      <c r="R83" s="14">
        <f t="shared" ref="R83" si="30">(Q83/2.428)</f>
        <v>10.296540362438222</v>
      </c>
      <c r="S83" s="14">
        <v>144</v>
      </c>
      <c r="T83" s="14">
        <v>35</v>
      </c>
      <c r="U83" s="14">
        <v>19.13</v>
      </c>
      <c r="V83" s="14">
        <v>2.04</v>
      </c>
      <c r="W83" s="14">
        <v>2.6509999999999998</v>
      </c>
      <c r="X83" s="14">
        <v>11.741</v>
      </c>
      <c r="Y83" s="14">
        <v>1.7000000000000001E-2</v>
      </c>
      <c r="Z83" s="14">
        <v>5.6000000000000001E-2</v>
      </c>
      <c r="AA83" s="14">
        <v>140</v>
      </c>
      <c r="AB83" s="14">
        <v>230</v>
      </c>
      <c r="AC83" s="14">
        <v>4.7</v>
      </c>
      <c r="AD83" s="14">
        <v>71</v>
      </c>
      <c r="AE83" s="14">
        <v>23</v>
      </c>
      <c r="AF83" s="14">
        <v>0.7</v>
      </c>
      <c r="AG83" s="14">
        <v>0.23</v>
      </c>
      <c r="AH83" s="14">
        <v>0.1</v>
      </c>
      <c r="AI83" s="14">
        <v>0.1</v>
      </c>
    </row>
    <row r="84" spans="1:35" ht="15.75">
      <c r="A84" s="10">
        <v>18</v>
      </c>
      <c r="B84" s="12" t="s">
        <v>69</v>
      </c>
      <c r="C84" s="15" t="s">
        <v>70</v>
      </c>
      <c r="D84" s="92">
        <v>629912</v>
      </c>
      <c r="E84" s="92">
        <v>995525</v>
      </c>
      <c r="F84" s="63" t="s">
        <v>128</v>
      </c>
      <c r="G84" s="49"/>
      <c r="H84" s="49"/>
      <c r="I84" s="14">
        <v>8.02</v>
      </c>
      <c r="J84" s="14">
        <v>551</v>
      </c>
      <c r="K84" s="14">
        <v>384</v>
      </c>
      <c r="L84" s="14">
        <v>192</v>
      </c>
      <c r="M84" s="14">
        <v>170</v>
      </c>
      <c r="N84" s="14">
        <v>210</v>
      </c>
      <c r="O84" s="14">
        <v>105</v>
      </c>
      <c r="P84" s="14">
        <v>275</v>
      </c>
      <c r="Q84" s="14">
        <v>79</v>
      </c>
      <c r="R84" s="14">
        <v>32</v>
      </c>
      <c r="S84" s="14">
        <v>124</v>
      </c>
      <c r="T84" s="14">
        <v>30</v>
      </c>
      <c r="U84" s="14">
        <v>4.62</v>
      </c>
      <c r="V84" s="14">
        <v>1.88</v>
      </c>
      <c r="W84" s="14">
        <v>3.31</v>
      </c>
      <c r="X84" s="14">
        <v>14.6</v>
      </c>
      <c r="Y84" s="14">
        <v>2.8000000000000001E-2</v>
      </c>
      <c r="Z84" s="14">
        <v>9.1999999999999998E-2</v>
      </c>
      <c r="AA84" s="14">
        <v>115</v>
      </c>
      <c r="AB84" s="14">
        <v>185</v>
      </c>
      <c r="AC84" s="14">
        <v>2.46</v>
      </c>
      <c r="AD84" s="14">
        <v>20</v>
      </c>
      <c r="AE84" s="14">
        <v>7</v>
      </c>
      <c r="AF84" s="14">
        <v>0.77</v>
      </c>
      <c r="AG84" s="14">
        <v>0.25</v>
      </c>
      <c r="AH84" s="14">
        <v>0.51</v>
      </c>
      <c r="AI84" s="14">
        <v>0.54</v>
      </c>
    </row>
    <row r="85" spans="1:35" ht="15.75">
      <c r="A85" s="10">
        <v>18</v>
      </c>
      <c r="B85" s="12" t="s">
        <v>69</v>
      </c>
      <c r="C85" s="15" t="s">
        <v>70</v>
      </c>
      <c r="D85" s="92">
        <v>629912</v>
      </c>
      <c r="E85" s="92">
        <v>995525</v>
      </c>
      <c r="F85" s="63">
        <v>44510</v>
      </c>
      <c r="G85" s="49"/>
      <c r="H85" s="49"/>
      <c r="I85" s="14">
        <v>8.14</v>
      </c>
      <c r="J85" s="14">
        <v>551</v>
      </c>
      <c r="K85" s="14">
        <v>259</v>
      </c>
      <c r="L85" s="14">
        <v>137</v>
      </c>
      <c r="M85" s="14">
        <v>100</v>
      </c>
      <c r="N85" s="14">
        <v>120</v>
      </c>
      <c r="O85" s="14">
        <v>60</v>
      </c>
      <c r="P85" s="14">
        <v>95</v>
      </c>
      <c r="Q85" s="14">
        <v>59</v>
      </c>
      <c r="R85" s="14">
        <v>24</v>
      </c>
      <c r="S85" s="14">
        <v>97</v>
      </c>
      <c r="T85" s="14">
        <v>23</v>
      </c>
      <c r="U85" s="14">
        <v>16.59</v>
      </c>
      <c r="V85" s="14">
        <v>1.03</v>
      </c>
      <c r="W85" s="14">
        <v>1.9119999999999999</v>
      </c>
      <c r="X85" s="14">
        <v>8.4730000000000008</v>
      </c>
      <c r="Y85" s="14">
        <v>1.7000000000000001E-2</v>
      </c>
      <c r="Z85" s="14">
        <v>5.6000000000000001E-2</v>
      </c>
      <c r="AA85" s="14">
        <v>98</v>
      </c>
      <c r="AB85" s="14">
        <v>162</v>
      </c>
      <c r="AC85" s="14" t="s">
        <v>131</v>
      </c>
      <c r="AD85" s="14">
        <v>10</v>
      </c>
      <c r="AE85" s="14">
        <f t="shared" ref="AE85" si="31">(AD85/2.97)</f>
        <v>3.3670033670033668</v>
      </c>
      <c r="AF85" s="14">
        <v>19.600000000000001</v>
      </c>
      <c r="AG85" s="14">
        <v>6.3</v>
      </c>
      <c r="AH85" s="14">
        <v>6.5</v>
      </c>
      <c r="AI85" s="14">
        <v>7</v>
      </c>
    </row>
    <row r="86" spans="1:35">
      <c r="F86" s="89"/>
    </row>
    <row r="87" spans="1:35">
      <c r="A87" s="11">
        <v>19</v>
      </c>
      <c r="B87" s="4" t="s">
        <v>140</v>
      </c>
      <c r="C87" s="12" t="s">
        <v>77</v>
      </c>
      <c r="D87" s="91">
        <v>629714</v>
      </c>
      <c r="E87" s="91">
        <v>992849</v>
      </c>
      <c r="F87" s="42" t="s">
        <v>71</v>
      </c>
      <c r="G87" s="4"/>
      <c r="H87" s="4">
        <v>24.2</v>
      </c>
      <c r="I87" s="57">
        <v>8.0500000000000007</v>
      </c>
      <c r="J87" s="57">
        <v>6.75</v>
      </c>
      <c r="K87" s="57">
        <v>1008</v>
      </c>
      <c r="L87" s="57">
        <v>503.9</v>
      </c>
      <c r="M87" s="57">
        <v>350</v>
      </c>
      <c r="N87" s="57">
        <v>420</v>
      </c>
      <c r="O87" s="57">
        <v>210</v>
      </c>
      <c r="P87" s="57">
        <v>240</v>
      </c>
      <c r="Q87" s="57">
        <v>192</v>
      </c>
      <c r="R87" s="57">
        <v>77</v>
      </c>
      <c r="S87" s="12">
        <v>146</v>
      </c>
      <c r="T87" s="12">
        <v>35.409999999999997</v>
      </c>
      <c r="U87" s="61">
        <v>5.43</v>
      </c>
      <c r="V87" s="61">
        <v>1.82</v>
      </c>
      <c r="W87" s="4">
        <v>2.2599999999999998</v>
      </c>
      <c r="X87" s="57">
        <v>10.15</v>
      </c>
      <c r="Y87" s="57">
        <v>1.4E-2</v>
      </c>
      <c r="Z87" s="57">
        <v>4.5999999999999999E-2</v>
      </c>
      <c r="AA87" s="12">
        <v>145</v>
      </c>
      <c r="AB87" s="12">
        <v>240</v>
      </c>
      <c r="AC87" s="12">
        <v>4.7</v>
      </c>
      <c r="AD87" s="57">
        <v>64</v>
      </c>
      <c r="AE87" s="57">
        <v>21</v>
      </c>
      <c r="AF87" s="57">
        <v>1.61</v>
      </c>
      <c r="AG87" s="57">
        <v>0.55000000000000004</v>
      </c>
      <c r="AH87" s="57">
        <v>0.49</v>
      </c>
      <c r="AI87" s="57">
        <v>0.52</v>
      </c>
    </row>
    <row r="88" spans="1:35">
      <c r="A88" s="11">
        <v>19</v>
      </c>
      <c r="B88" s="12" t="s">
        <v>114</v>
      </c>
      <c r="C88" s="12" t="s">
        <v>77</v>
      </c>
      <c r="D88" s="91">
        <v>629714</v>
      </c>
      <c r="E88" s="91">
        <v>992849</v>
      </c>
      <c r="F88" s="63" t="s">
        <v>113</v>
      </c>
      <c r="G88" s="4"/>
      <c r="H88" s="4">
        <v>26.8</v>
      </c>
      <c r="I88" s="4">
        <v>8.2200000000000006</v>
      </c>
      <c r="J88" s="4">
        <v>138</v>
      </c>
      <c r="K88" s="4">
        <v>984</v>
      </c>
      <c r="L88" s="4">
        <v>492</v>
      </c>
      <c r="M88" s="4">
        <v>450</v>
      </c>
      <c r="N88" s="4">
        <v>550</v>
      </c>
      <c r="O88" s="4">
        <v>270</v>
      </c>
      <c r="P88" s="4">
        <v>130</v>
      </c>
      <c r="Q88" s="4">
        <v>20</v>
      </c>
      <c r="R88" s="4">
        <f t="shared" ref="R88" si="32">(Q88/2.428)</f>
        <v>8.2372322899505761</v>
      </c>
      <c r="S88" s="4">
        <v>136</v>
      </c>
      <c r="T88" s="4">
        <v>33</v>
      </c>
      <c r="U88" s="4">
        <v>18.260000000000002</v>
      </c>
      <c r="V88" s="4">
        <v>2.0699999999999998</v>
      </c>
      <c r="W88" s="4">
        <v>2.0910000000000002</v>
      </c>
      <c r="X88" s="4">
        <v>9.2609999999999992</v>
      </c>
      <c r="Y88" s="4">
        <v>2.1999999999999999E-2</v>
      </c>
      <c r="Z88" s="4">
        <v>7.1999999999999995E-2</v>
      </c>
      <c r="AA88" s="4">
        <v>145</v>
      </c>
      <c r="AB88" s="4">
        <v>240</v>
      </c>
      <c r="AC88" s="4">
        <v>4.0999999999999996</v>
      </c>
      <c r="AD88" s="4">
        <v>74</v>
      </c>
      <c r="AE88" s="4">
        <v>24</v>
      </c>
      <c r="AF88" s="4">
        <v>1.1000000000000001</v>
      </c>
      <c r="AG88" s="4">
        <v>0.35</v>
      </c>
      <c r="AH88" s="4">
        <v>0.12</v>
      </c>
      <c r="AI88" s="4">
        <v>0.13</v>
      </c>
    </row>
    <row r="89" spans="1:35">
      <c r="A89" s="11">
        <v>19</v>
      </c>
      <c r="B89" s="12" t="s">
        <v>114</v>
      </c>
      <c r="C89" s="12" t="s">
        <v>77</v>
      </c>
      <c r="D89" s="91">
        <v>629714</v>
      </c>
      <c r="E89" s="91">
        <v>992849</v>
      </c>
      <c r="F89" s="63" t="s">
        <v>128</v>
      </c>
      <c r="G89" s="4"/>
      <c r="H89" s="4"/>
      <c r="I89" s="4">
        <v>7.89</v>
      </c>
      <c r="J89" s="4">
        <v>990</v>
      </c>
      <c r="K89" s="4">
        <v>368</v>
      </c>
      <c r="L89" s="4">
        <v>184</v>
      </c>
      <c r="M89" s="4">
        <v>160</v>
      </c>
      <c r="N89" s="4">
        <v>195</v>
      </c>
      <c r="O89" s="4">
        <v>95</v>
      </c>
      <c r="P89" s="4">
        <v>90</v>
      </c>
      <c r="Q89" s="4">
        <v>18</v>
      </c>
      <c r="R89" s="4">
        <v>45</v>
      </c>
      <c r="S89" s="4">
        <v>115</v>
      </c>
      <c r="T89" s="4">
        <v>28</v>
      </c>
      <c r="U89" s="4">
        <v>4.5</v>
      </c>
      <c r="V89" s="4">
        <v>1.84</v>
      </c>
      <c r="W89" s="4">
        <v>2.85</v>
      </c>
      <c r="X89" s="4">
        <v>12.65</v>
      </c>
      <c r="Y89" s="4">
        <v>0.02</v>
      </c>
      <c r="Z89" s="4">
        <v>6.6000000000000003E-2</v>
      </c>
      <c r="AA89" s="4">
        <v>120</v>
      </c>
      <c r="AB89" s="4">
        <v>195</v>
      </c>
      <c r="AC89" s="4">
        <v>2.08</v>
      </c>
      <c r="AD89" s="4">
        <v>15</v>
      </c>
      <c r="AE89" s="4">
        <v>5</v>
      </c>
      <c r="AF89" s="4">
        <v>0.95</v>
      </c>
      <c r="AG89" s="4">
        <v>0.31</v>
      </c>
      <c r="AH89" s="4">
        <v>0.59</v>
      </c>
      <c r="AI89" s="4">
        <v>0.63</v>
      </c>
    </row>
    <row r="90" spans="1:35">
      <c r="A90" s="11">
        <v>19</v>
      </c>
      <c r="B90" s="12" t="s">
        <v>114</v>
      </c>
      <c r="C90" s="12" t="s">
        <v>77</v>
      </c>
      <c r="D90" s="91">
        <v>629714</v>
      </c>
      <c r="E90" s="91">
        <v>992849</v>
      </c>
      <c r="F90" s="63">
        <v>44510</v>
      </c>
      <c r="G90" s="4"/>
      <c r="H90" s="4"/>
      <c r="I90" s="4">
        <v>8.1199999999999992</v>
      </c>
      <c r="J90" s="12">
        <v>450</v>
      </c>
      <c r="K90" s="4">
        <v>263</v>
      </c>
      <c r="L90" s="4">
        <v>139</v>
      </c>
      <c r="M90" s="4">
        <v>125</v>
      </c>
      <c r="N90" s="4">
        <v>155</v>
      </c>
      <c r="O90" s="4">
        <v>75</v>
      </c>
      <c r="P90" s="4">
        <v>75</v>
      </c>
      <c r="Q90" s="4">
        <v>63</v>
      </c>
      <c r="R90" s="4">
        <v>26</v>
      </c>
      <c r="S90" s="4">
        <v>94</v>
      </c>
      <c r="T90" s="4">
        <v>23</v>
      </c>
      <c r="U90" s="4">
        <v>17.649999999999999</v>
      </c>
      <c r="V90" s="4">
        <v>1.02</v>
      </c>
      <c r="W90" s="4">
        <v>2.0150000000000001</v>
      </c>
      <c r="X90" s="4">
        <v>8.9290000000000003</v>
      </c>
      <c r="Y90" s="4">
        <v>1.4E-2</v>
      </c>
      <c r="Z90" s="4">
        <v>4.5999999999999999E-2</v>
      </c>
      <c r="AA90" s="4">
        <v>99</v>
      </c>
      <c r="AB90" s="4">
        <v>163</v>
      </c>
      <c r="AC90" s="4">
        <v>1.93</v>
      </c>
      <c r="AD90" s="4">
        <v>10</v>
      </c>
      <c r="AE90" s="4">
        <f t="shared" ref="AE90" si="33">(AD90/2.97)</f>
        <v>3.3670033670033668</v>
      </c>
      <c r="AF90" s="4">
        <v>15.3</v>
      </c>
      <c r="AG90" s="4">
        <v>5</v>
      </c>
      <c r="AH90" s="4">
        <v>4.55</v>
      </c>
      <c r="AI90" s="4">
        <v>4.8499999999999996</v>
      </c>
    </row>
    <row r="91" spans="1:35">
      <c r="F91" s="89"/>
    </row>
    <row r="92" spans="1:35">
      <c r="A92" s="53">
        <v>20</v>
      </c>
      <c r="B92" s="4" t="s">
        <v>141</v>
      </c>
      <c r="C92" s="12" t="s">
        <v>79</v>
      </c>
      <c r="D92" s="4">
        <v>666527</v>
      </c>
      <c r="E92" s="4">
        <v>1103137</v>
      </c>
      <c r="F92" s="42" t="s">
        <v>71</v>
      </c>
      <c r="G92" s="4"/>
      <c r="H92" s="4">
        <v>26.8</v>
      </c>
      <c r="I92" s="57">
        <v>8.2200000000000006</v>
      </c>
      <c r="J92" s="57">
        <v>3.24</v>
      </c>
      <c r="K92" s="57">
        <v>1075</v>
      </c>
      <c r="L92" s="57">
        <v>537.79999999999995</v>
      </c>
      <c r="M92" s="57">
        <v>370</v>
      </c>
      <c r="N92" s="57">
        <v>450</v>
      </c>
      <c r="O92" s="57">
        <v>220</v>
      </c>
      <c r="P92" s="57">
        <v>54</v>
      </c>
      <c r="Q92" s="57">
        <v>38</v>
      </c>
      <c r="R92" s="57">
        <v>15</v>
      </c>
      <c r="S92" s="12">
        <v>157</v>
      </c>
      <c r="T92" s="12">
        <v>38.07</v>
      </c>
      <c r="U92" s="61">
        <v>5.26</v>
      </c>
      <c r="V92" s="61">
        <v>2.13</v>
      </c>
      <c r="W92" s="4">
        <v>2.0699999999999998</v>
      </c>
      <c r="X92" s="57">
        <v>9.2899999999999991</v>
      </c>
      <c r="Y92" s="57">
        <v>1.0999999999999999E-2</v>
      </c>
      <c r="Z92" s="57">
        <v>3.5999999999999997E-2</v>
      </c>
      <c r="AA92" s="12">
        <v>155</v>
      </c>
      <c r="AB92" s="12">
        <v>240</v>
      </c>
      <c r="AC92" s="12">
        <v>4.0999999999999996</v>
      </c>
      <c r="AD92" s="57">
        <v>69</v>
      </c>
      <c r="AE92" s="57">
        <v>23</v>
      </c>
      <c r="AF92" s="57">
        <v>0.36</v>
      </c>
      <c r="AG92" s="57">
        <v>0.12</v>
      </c>
      <c r="AH92" s="57">
        <v>0.62</v>
      </c>
      <c r="AI92" s="57">
        <v>0.66</v>
      </c>
    </row>
    <row r="93" spans="1:35">
      <c r="A93" s="11">
        <v>20</v>
      </c>
      <c r="B93" s="12" t="s">
        <v>115</v>
      </c>
      <c r="C93" s="12" t="s">
        <v>79</v>
      </c>
      <c r="D93" s="4">
        <v>666527</v>
      </c>
      <c r="E93" s="4">
        <v>1103137</v>
      </c>
      <c r="F93" s="63" t="s">
        <v>113</v>
      </c>
      <c r="G93" s="4"/>
      <c r="H93" s="4">
        <v>26.8</v>
      </c>
      <c r="I93" s="4">
        <v>8.24</v>
      </c>
      <c r="J93" s="4">
        <v>321</v>
      </c>
      <c r="K93" s="4">
        <v>1000</v>
      </c>
      <c r="L93" s="4">
        <v>500</v>
      </c>
      <c r="M93" s="4">
        <v>430</v>
      </c>
      <c r="N93" s="4">
        <v>530</v>
      </c>
      <c r="O93" s="4">
        <v>260</v>
      </c>
      <c r="P93" s="4">
        <v>120</v>
      </c>
      <c r="Q93" s="4">
        <v>17</v>
      </c>
      <c r="R93" s="4">
        <f t="shared" ref="R93" si="34">(Q93/2.428)</f>
        <v>7.0016474464579899</v>
      </c>
      <c r="S93" s="4">
        <v>140</v>
      </c>
      <c r="T93" s="4">
        <v>34</v>
      </c>
      <c r="U93" s="4">
        <v>17.829999999999998</v>
      </c>
      <c r="V93" s="4">
        <v>1.8</v>
      </c>
      <c r="W93" s="4">
        <v>2.637</v>
      </c>
      <c r="X93" s="4">
        <v>11.679</v>
      </c>
      <c r="Y93" s="4">
        <v>8.9999999999999993E-3</v>
      </c>
      <c r="Z93" s="4">
        <v>0.03</v>
      </c>
      <c r="AA93" s="4">
        <v>145</v>
      </c>
      <c r="AB93" s="4">
        <v>240</v>
      </c>
      <c r="AC93" s="4">
        <v>3.8</v>
      </c>
      <c r="AD93" s="4">
        <v>69</v>
      </c>
      <c r="AE93" s="4">
        <v>23</v>
      </c>
      <c r="AF93" s="4">
        <v>1.1499999999999999</v>
      </c>
      <c r="AG93" s="4">
        <v>0.4</v>
      </c>
      <c r="AH93" s="4">
        <v>0.08</v>
      </c>
      <c r="AI93" s="4">
        <v>0.09</v>
      </c>
    </row>
    <row r="94" spans="1:35">
      <c r="A94" s="11">
        <v>20</v>
      </c>
      <c r="B94" s="12" t="s">
        <v>115</v>
      </c>
      <c r="C94" s="12" t="s">
        <v>79</v>
      </c>
      <c r="D94" s="4">
        <v>666527</v>
      </c>
      <c r="E94" s="4">
        <v>1103137</v>
      </c>
      <c r="F94" s="63">
        <v>44510</v>
      </c>
      <c r="G94" s="4"/>
      <c r="H94" s="4"/>
      <c r="I94" s="4">
        <v>8.56</v>
      </c>
      <c r="J94" s="4">
        <v>520</v>
      </c>
      <c r="K94" s="12">
        <v>257</v>
      </c>
      <c r="L94" s="12">
        <v>136</v>
      </c>
      <c r="M94" s="4">
        <v>215</v>
      </c>
      <c r="N94" s="4">
        <v>260</v>
      </c>
      <c r="O94" s="4">
        <v>130</v>
      </c>
      <c r="P94" s="4">
        <v>100</v>
      </c>
      <c r="Q94" s="4">
        <v>65</v>
      </c>
      <c r="R94" s="4">
        <v>26</v>
      </c>
      <c r="S94" s="4">
        <v>109</v>
      </c>
      <c r="T94" s="4">
        <v>26</v>
      </c>
      <c r="U94" s="4">
        <v>30.87</v>
      </c>
      <c r="V94" s="4">
        <v>1.22</v>
      </c>
      <c r="W94" s="4">
        <v>2.153</v>
      </c>
      <c r="X94" s="4">
        <v>9.5410000000000004</v>
      </c>
      <c r="Y94" s="4">
        <v>6.0000000000000001E-3</v>
      </c>
      <c r="Z94" s="4">
        <v>0.02</v>
      </c>
      <c r="AA94" s="4">
        <v>110</v>
      </c>
      <c r="AB94" s="4">
        <v>185</v>
      </c>
      <c r="AC94" s="4">
        <v>2.2999999999999998</v>
      </c>
      <c r="AD94" s="4">
        <v>8</v>
      </c>
      <c r="AE94" s="4">
        <f t="shared" ref="AE94" si="35">(AD94/2.97)</f>
        <v>2.6936026936026933</v>
      </c>
      <c r="AF94" s="4">
        <v>16.399999999999999</v>
      </c>
      <c r="AG94" s="4">
        <v>5.4</v>
      </c>
      <c r="AH94" s="4">
        <v>5.2</v>
      </c>
      <c r="AI94" s="4">
        <v>5.55</v>
      </c>
    </row>
    <row r="95" spans="1:35">
      <c r="F95" s="89"/>
    </row>
    <row r="96" spans="1:35">
      <c r="A96" s="53">
        <v>21</v>
      </c>
      <c r="B96" s="4" t="s">
        <v>72</v>
      </c>
      <c r="C96" s="12" t="s">
        <v>73</v>
      </c>
      <c r="D96" s="4">
        <v>633099</v>
      </c>
      <c r="E96" s="4">
        <v>998649</v>
      </c>
      <c r="F96" s="42" t="s">
        <v>71</v>
      </c>
      <c r="G96" s="4"/>
      <c r="H96" s="4">
        <v>38.799999999999997</v>
      </c>
      <c r="I96" s="57">
        <v>7.39</v>
      </c>
      <c r="J96" s="57">
        <v>1.78</v>
      </c>
      <c r="K96" s="57">
        <v>553.79999999999995</v>
      </c>
      <c r="L96" s="57">
        <v>276.8</v>
      </c>
      <c r="M96" s="57">
        <v>225</v>
      </c>
      <c r="N96" s="57">
        <v>275</v>
      </c>
      <c r="O96" s="57">
        <v>135</v>
      </c>
      <c r="P96" s="57">
        <v>150</v>
      </c>
      <c r="Q96" s="57">
        <v>62</v>
      </c>
      <c r="R96" s="57">
        <v>24</v>
      </c>
      <c r="S96" s="4">
        <v>154</v>
      </c>
      <c r="T96" s="4">
        <v>37.35</v>
      </c>
      <c r="U96" s="57">
        <v>3.04</v>
      </c>
      <c r="V96" s="57">
        <v>1.23</v>
      </c>
      <c r="W96" s="57"/>
      <c r="X96" s="57"/>
      <c r="Y96" s="57">
        <v>2E-3</v>
      </c>
      <c r="Z96" s="57">
        <v>7.0000000000000001E-3</v>
      </c>
      <c r="AA96" s="4">
        <v>155</v>
      </c>
      <c r="AB96" s="4">
        <v>255</v>
      </c>
      <c r="AC96" s="4">
        <v>12.4</v>
      </c>
      <c r="AD96" s="57">
        <v>7</v>
      </c>
      <c r="AE96" s="57">
        <v>2</v>
      </c>
      <c r="AF96" s="57">
        <v>0.61</v>
      </c>
      <c r="AG96" s="57">
        <v>0.21</v>
      </c>
      <c r="AH96" s="4">
        <v>12</v>
      </c>
      <c r="AI96" s="4">
        <v>12.8</v>
      </c>
    </row>
    <row r="97" spans="1:35">
      <c r="A97" s="11">
        <v>21</v>
      </c>
      <c r="B97" s="4" t="s">
        <v>126</v>
      </c>
      <c r="C97" s="12" t="s">
        <v>73</v>
      </c>
      <c r="D97" s="12">
        <v>633099</v>
      </c>
      <c r="E97" s="12">
        <v>998679</v>
      </c>
      <c r="F97" s="63" t="s">
        <v>122</v>
      </c>
      <c r="G97" s="4"/>
      <c r="H97" s="4"/>
      <c r="I97" s="4">
        <v>7.34</v>
      </c>
      <c r="J97" s="4">
        <v>0.56000000000000005</v>
      </c>
      <c r="K97" s="4">
        <v>497</v>
      </c>
      <c r="L97" s="4">
        <v>250</v>
      </c>
      <c r="M97" s="4">
        <v>230</v>
      </c>
      <c r="N97" s="4">
        <v>280</v>
      </c>
      <c r="O97" s="4">
        <v>135</v>
      </c>
      <c r="P97" s="4">
        <v>200</v>
      </c>
      <c r="Q97" s="4">
        <v>125</v>
      </c>
      <c r="R97" s="4">
        <v>50</v>
      </c>
      <c r="S97" s="4">
        <v>157</v>
      </c>
      <c r="T97" s="4">
        <v>38</v>
      </c>
      <c r="U97" s="4">
        <v>4.21</v>
      </c>
      <c r="V97" s="4">
        <v>1.51</v>
      </c>
      <c r="W97" s="4">
        <v>2.2149999999999999</v>
      </c>
      <c r="X97" s="4">
        <v>9.81</v>
      </c>
      <c r="Y97" s="4">
        <v>0.02</v>
      </c>
      <c r="Z97" s="4">
        <v>0.06</v>
      </c>
      <c r="AA97" s="4">
        <v>115</v>
      </c>
      <c r="AB97" s="4">
        <v>190</v>
      </c>
      <c r="AC97" s="4">
        <v>0.41</v>
      </c>
      <c r="AD97" s="4">
        <v>7</v>
      </c>
      <c r="AE97" s="4">
        <v>2</v>
      </c>
      <c r="AF97" s="4">
        <v>0.63</v>
      </c>
      <c r="AG97" s="4">
        <v>0.21</v>
      </c>
      <c r="AH97" s="4">
        <v>0.57999999999999996</v>
      </c>
      <c r="AI97" s="4">
        <v>0.622</v>
      </c>
    </row>
    <row r="98" spans="1:35">
      <c r="A98" s="84"/>
      <c r="B98" s="79"/>
      <c r="D98" s="90"/>
      <c r="E98" s="90"/>
      <c r="F98" s="79"/>
      <c r="G98" s="79"/>
      <c r="H98" s="79"/>
      <c r="I98" s="79"/>
      <c r="J98" s="79"/>
      <c r="K98" s="79"/>
      <c r="L98" s="79"/>
      <c r="M98" s="79"/>
      <c r="N98" s="79"/>
      <c r="O98" s="79"/>
      <c r="P98" s="79"/>
      <c r="Q98" s="79"/>
      <c r="R98" s="79"/>
      <c r="S98" s="79"/>
      <c r="T98" s="79"/>
      <c r="U98" s="79"/>
      <c r="V98" s="79"/>
      <c r="W98" s="79"/>
      <c r="X98" s="79"/>
      <c r="Y98" s="79"/>
      <c r="Z98" s="79"/>
      <c r="AA98" s="79"/>
      <c r="AB98" s="79"/>
      <c r="AC98" s="79"/>
      <c r="AD98" s="79"/>
      <c r="AE98" s="79"/>
      <c r="AF98" s="79"/>
      <c r="AG98" s="79"/>
      <c r="AH98" s="79"/>
      <c r="AI98" s="79"/>
    </row>
    <row r="99" spans="1:35">
      <c r="A99" s="53">
        <v>22</v>
      </c>
      <c r="B99" s="4" t="s">
        <v>74</v>
      </c>
      <c r="C99" s="82" t="s">
        <v>75</v>
      </c>
      <c r="D99" s="4">
        <v>635001</v>
      </c>
      <c r="E99" s="4">
        <v>997927</v>
      </c>
      <c r="F99" s="42" t="s">
        <v>71</v>
      </c>
      <c r="G99" s="4"/>
      <c r="H99" s="4">
        <v>36.5</v>
      </c>
      <c r="I99" s="57">
        <v>7.68</v>
      </c>
      <c r="J99" s="57">
        <v>1.31</v>
      </c>
      <c r="K99" s="57">
        <v>628.5</v>
      </c>
      <c r="L99" s="57">
        <v>314.3</v>
      </c>
      <c r="M99" s="57">
        <v>250</v>
      </c>
      <c r="N99" s="57">
        <v>305</v>
      </c>
      <c r="O99" s="57">
        <v>150</v>
      </c>
      <c r="P99" s="57">
        <v>57</v>
      </c>
      <c r="Q99" s="57">
        <v>38</v>
      </c>
      <c r="R99" s="57">
        <v>15</v>
      </c>
      <c r="S99" s="4">
        <v>159</v>
      </c>
      <c r="T99" s="4">
        <v>38.56</v>
      </c>
      <c r="U99" s="57">
        <v>3.91</v>
      </c>
      <c r="V99" s="57">
        <v>1.2</v>
      </c>
      <c r="W99" s="57"/>
      <c r="X99" s="57"/>
      <c r="Y99" s="57">
        <v>5.0000000000000001E-3</v>
      </c>
      <c r="Z99" s="57">
        <v>1.6E-2</v>
      </c>
      <c r="AA99" s="4">
        <v>140</v>
      </c>
      <c r="AB99" s="4">
        <v>230</v>
      </c>
      <c r="AC99" s="4">
        <v>5.2</v>
      </c>
      <c r="AD99" s="57">
        <v>31</v>
      </c>
      <c r="AE99" s="57">
        <v>10</v>
      </c>
      <c r="AF99" s="57">
        <v>0.28999999999999998</v>
      </c>
      <c r="AG99" s="57">
        <v>0.1</v>
      </c>
      <c r="AH99" s="4">
        <v>11</v>
      </c>
      <c r="AI99" s="4">
        <v>11.8</v>
      </c>
    </row>
    <row r="100" spans="1:35">
      <c r="A100" s="11">
        <v>22</v>
      </c>
      <c r="B100" s="4" t="s">
        <v>127</v>
      </c>
      <c r="C100" s="82" t="s">
        <v>75</v>
      </c>
      <c r="D100" s="12">
        <v>635001</v>
      </c>
      <c r="E100" s="12">
        <v>997927</v>
      </c>
      <c r="F100" s="63" t="s">
        <v>128</v>
      </c>
      <c r="G100" s="4"/>
      <c r="H100" s="4"/>
      <c r="I100" s="4">
        <v>7.74</v>
      </c>
      <c r="J100" s="4">
        <v>0.48</v>
      </c>
      <c r="K100" s="4">
        <v>559</v>
      </c>
      <c r="L100" s="4">
        <v>280</v>
      </c>
      <c r="M100" s="4">
        <v>230</v>
      </c>
      <c r="N100" s="4">
        <v>280</v>
      </c>
      <c r="O100" s="4">
        <v>135</v>
      </c>
      <c r="P100" s="4">
        <v>150</v>
      </c>
      <c r="Q100" s="4">
        <v>59</v>
      </c>
      <c r="R100" s="4">
        <v>24</v>
      </c>
      <c r="S100" s="4">
        <v>161</v>
      </c>
      <c r="T100" s="4">
        <v>39</v>
      </c>
      <c r="U100" s="4">
        <v>5.95</v>
      </c>
      <c r="V100" s="4">
        <v>1.49</v>
      </c>
      <c r="W100" s="4">
        <v>1.89</v>
      </c>
      <c r="X100" s="4">
        <v>20.875</v>
      </c>
      <c r="Y100" s="4">
        <v>0.02</v>
      </c>
      <c r="Z100" s="4">
        <v>0.06</v>
      </c>
      <c r="AA100" s="4">
        <v>140</v>
      </c>
      <c r="AB100" s="4">
        <v>235</v>
      </c>
      <c r="AC100" s="4">
        <v>2.83</v>
      </c>
      <c r="AD100" s="4">
        <v>33</v>
      </c>
      <c r="AE100" s="4">
        <v>11</v>
      </c>
      <c r="AF100" s="4">
        <v>0.4</v>
      </c>
      <c r="AG100" s="4">
        <v>0.11</v>
      </c>
      <c r="AH100" s="4">
        <v>0.46</v>
      </c>
      <c r="AI100" s="4">
        <v>0.49</v>
      </c>
    </row>
  </sheetData>
  <mergeCells count="6">
    <mergeCell ref="A4:A5"/>
    <mergeCell ref="D4:D5"/>
    <mergeCell ref="E4:E5"/>
    <mergeCell ref="C4:C5"/>
    <mergeCell ref="F4:F5"/>
    <mergeCell ref="B4:B5"/>
  </mergeCells>
  <hyperlinks>
    <hyperlink ref="C58" r:id="rId1" xr:uid="{00000000-0004-0000-0100-000000000000}"/>
    <hyperlink ref="C59" r:id="rId2" xr:uid="{00000000-0004-0000-0100-000001000000}"/>
    <hyperlink ref="C60" r:id="rId3" xr:uid="{00000000-0004-0000-0100-000002000000}"/>
    <hyperlink ref="C61" r:id="rId4" xr:uid="{00000000-0004-0000-0100-000003000000}"/>
    <hyperlink ref="C63" r:id="rId5" xr:uid="{00000000-0004-0000-0100-000004000000}"/>
    <hyperlink ref="C64" r:id="rId6" xr:uid="{00000000-0004-0000-0100-000005000000}"/>
    <hyperlink ref="C65" r:id="rId7" xr:uid="{00000000-0004-0000-0100-000006000000}"/>
    <hyperlink ref="C66" r:id="rId8" xr:uid="{00000000-0004-0000-0100-000007000000}"/>
    <hyperlink ref="C75" r:id="rId9" xr:uid="{00000000-0004-0000-0100-000008000000}"/>
  </hyperlinks>
  <pageMargins left="0.7" right="0.7" top="0.75" bottom="0.75" header="0.3" footer="0.3"/>
  <pageSetup orientation="portrait" r:id="rId1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V65"/>
  <sheetViews>
    <sheetView zoomScaleNormal="100" workbookViewId="0">
      <selection activeCell="T32" sqref="T32"/>
    </sheetView>
  </sheetViews>
  <sheetFormatPr defaultRowHeight="15"/>
  <cols>
    <col min="2" max="2" width="4.85546875" customWidth="1"/>
    <col min="3" max="3" width="16" customWidth="1"/>
    <col min="7" max="7" width="11.140625" customWidth="1"/>
    <col min="9" max="9" width="6" customWidth="1"/>
    <col min="11" max="11" width="7" customWidth="1"/>
    <col min="12" max="12" width="9.5703125" customWidth="1"/>
  </cols>
  <sheetData>
    <row r="2" spans="2:48" ht="18.75">
      <c r="E2" s="154" t="s">
        <v>142</v>
      </c>
      <c r="F2" s="155"/>
      <c r="G2" s="155"/>
      <c r="H2" s="155"/>
      <c r="I2" s="155"/>
      <c r="J2" s="155"/>
    </row>
    <row r="3" spans="2:48">
      <c r="E3" s="156" t="s">
        <v>143</v>
      </c>
      <c r="F3" s="156"/>
      <c r="G3" s="156"/>
      <c r="H3" s="156"/>
      <c r="I3" s="156"/>
      <c r="J3" s="156"/>
      <c r="K3" s="157" t="s">
        <v>144</v>
      </c>
      <c r="L3" s="157"/>
      <c r="M3" s="157"/>
      <c r="N3" s="157"/>
    </row>
    <row r="5" spans="2:48" ht="51">
      <c r="B5" s="96"/>
      <c r="C5" s="97" t="s">
        <v>145</v>
      </c>
      <c r="D5" s="97" t="s">
        <v>146</v>
      </c>
      <c r="E5" s="97" t="s">
        <v>147</v>
      </c>
      <c r="F5" s="97" t="s">
        <v>148</v>
      </c>
      <c r="G5" s="97" t="s">
        <v>149</v>
      </c>
      <c r="H5" s="98" t="s">
        <v>150</v>
      </c>
      <c r="I5" s="95" t="s">
        <v>12</v>
      </c>
      <c r="J5" s="98" t="s">
        <v>151</v>
      </c>
      <c r="K5" s="98" t="s">
        <v>152</v>
      </c>
      <c r="L5" s="98" t="s">
        <v>153</v>
      </c>
      <c r="M5" s="98" t="s">
        <v>154</v>
      </c>
      <c r="N5" s="98" t="s">
        <v>155</v>
      </c>
      <c r="O5" s="98" t="s">
        <v>156</v>
      </c>
      <c r="P5" s="99" t="s">
        <v>157</v>
      </c>
      <c r="Q5" s="99" t="s">
        <v>158</v>
      </c>
      <c r="R5" s="99" t="s">
        <v>159</v>
      </c>
      <c r="S5" s="99" t="s">
        <v>160</v>
      </c>
      <c r="T5" s="99" t="s">
        <v>161</v>
      </c>
      <c r="U5" s="99" t="s">
        <v>162</v>
      </c>
      <c r="V5" s="99" t="s">
        <v>163</v>
      </c>
      <c r="W5" s="99" t="s">
        <v>164</v>
      </c>
      <c r="X5" s="99" t="s">
        <v>165</v>
      </c>
      <c r="Y5" s="99" t="s">
        <v>166</v>
      </c>
      <c r="Z5" s="99" t="s">
        <v>167</v>
      </c>
      <c r="AA5" s="99" t="s">
        <v>168</v>
      </c>
      <c r="AB5" s="99" t="s">
        <v>169</v>
      </c>
      <c r="AC5" s="99" t="s">
        <v>170</v>
      </c>
      <c r="AD5" s="99" t="s">
        <v>171</v>
      </c>
      <c r="AE5" s="99" t="s">
        <v>172</v>
      </c>
      <c r="AF5" s="99" t="s">
        <v>173</v>
      </c>
      <c r="AG5" s="99" t="s">
        <v>174</v>
      </c>
      <c r="AH5" s="99" t="s">
        <v>175</v>
      </c>
      <c r="AI5" s="100" t="s">
        <v>176</v>
      </c>
      <c r="AJ5" s="100" t="s">
        <v>177</v>
      </c>
      <c r="AK5" s="100" t="s">
        <v>178</v>
      </c>
      <c r="AL5" s="100" t="s">
        <v>179</v>
      </c>
      <c r="AM5" s="100" t="s">
        <v>180</v>
      </c>
      <c r="AN5" s="100" t="s">
        <v>181</v>
      </c>
      <c r="AO5" s="100" t="s">
        <v>182</v>
      </c>
      <c r="AP5" s="100" t="s">
        <v>183</v>
      </c>
      <c r="AQ5" s="100" t="s">
        <v>184</v>
      </c>
      <c r="AR5" s="100" t="s">
        <v>185</v>
      </c>
      <c r="AS5" s="100" t="s">
        <v>186</v>
      </c>
      <c r="AT5" s="100" t="s">
        <v>187</v>
      </c>
      <c r="AU5" s="100" t="s">
        <v>188</v>
      </c>
      <c r="AV5" s="100" t="s">
        <v>189</v>
      </c>
    </row>
    <row r="6" spans="2:48">
      <c r="B6" s="158">
        <v>1</v>
      </c>
      <c r="C6" s="161" t="s">
        <v>39</v>
      </c>
      <c r="D6" s="164" t="s">
        <v>40</v>
      </c>
      <c r="E6" s="164">
        <v>502349</v>
      </c>
      <c r="F6" s="164">
        <v>929382</v>
      </c>
      <c r="G6" s="63">
        <v>44536</v>
      </c>
      <c r="H6" s="101">
        <v>149</v>
      </c>
      <c r="I6" s="101">
        <v>8.41</v>
      </c>
      <c r="J6" s="101">
        <v>578</v>
      </c>
      <c r="K6" s="101">
        <v>289</v>
      </c>
      <c r="L6" s="101">
        <v>260</v>
      </c>
      <c r="M6" s="101">
        <v>320</v>
      </c>
      <c r="N6" s="101">
        <v>155</v>
      </c>
      <c r="O6" s="101">
        <v>180</v>
      </c>
      <c r="P6" s="102">
        <v>748.823741998983</v>
      </c>
      <c r="Q6" s="102">
        <v>0.77340157863210401</v>
      </c>
      <c r="R6" s="102">
        <v>13.170834223407899</v>
      </c>
      <c r="S6" s="102">
        <v>0.50807739378121697</v>
      </c>
      <c r="T6" s="102">
        <v>16.7369031681156</v>
      </c>
      <c r="U6" s="102">
        <v>0.90511892306654496</v>
      </c>
      <c r="V6" s="102">
        <v>6.1466589307205197</v>
      </c>
      <c r="W6" s="102">
        <v>245.954040208148</v>
      </c>
      <c r="X6" s="102">
        <v>88.692036659954098</v>
      </c>
      <c r="Y6" s="102">
        <v>0.120659301905613</v>
      </c>
      <c r="Z6" s="102">
        <v>9.6109683240655208</v>
      </c>
      <c r="AA6" s="102">
        <v>7.9514401787573004</v>
      </c>
      <c r="AB6" s="102">
        <v>261.33135597920398</v>
      </c>
      <c r="AC6" s="102">
        <v>0.80089912054392298</v>
      </c>
      <c r="AD6" s="102">
        <v>6.9326382310068504E-2</v>
      </c>
      <c r="AE6" s="102">
        <v>4.1562764943508199</v>
      </c>
      <c r="AF6" s="102">
        <v>117.12287952788</v>
      </c>
      <c r="AG6" s="102">
        <v>41.516953874128099</v>
      </c>
      <c r="AH6" s="102">
        <v>18.640133043087499</v>
      </c>
      <c r="AI6" s="102">
        <v>5.9858599710765299</v>
      </c>
      <c r="AJ6" s="102">
        <v>0.150292447116947</v>
      </c>
      <c r="AK6" s="102" t="s">
        <v>190</v>
      </c>
      <c r="AL6" s="102">
        <v>1.15471143338773</v>
      </c>
      <c r="AM6" s="102">
        <v>8.6442824267661997</v>
      </c>
      <c r="AN6" s="102" t="s">
        <v>190</v>
      </c>
      <c r="AO6" s="102">
        <v>8.1650909100773605E-2</v>
      </c>
      <c r="AP6" s="102" t="s">
        <v>190</v>
      </c>
      <c r="AQ6" s="102" t="s">
        <v>190</v>
      </c>
      <c r="AR6" s="102">
        <v>1.89931140359063</v>
      </c>
      <c r="AS6" s="102">
        <v>0.188953669126845</v>
      </c>
      <c r="AT6" s="102">
        <v>2.0607514751609401</v>
      </c>
      <c r="AU6" s="102">
        <v>6.6686937087419004E-2</v>
      </c>
      <c r="AV6" s="102">
        <v>1.30209815092474</v>
      </c>
    </row>
    <row r="7" spans="2:48">
      <c r="B7" s="159"/>
      <c r="C7" s="162"/>
      <c r="D7" s="165"/>
      <c r="E7" s="165"/>
      <c r="F7" s="165"/>
      <c r="G7" s="78">
        <v>44418</v>
      </c>
      <c r="H7" s="101">
        <v>867</v>
      </c>
      <c r="I7" s="103">
        <v>7.68</v>
      </c>
      <c r="J7" s="103">
        <v>172.4</v>
      </c>
      <c r="K7" s="103">
        <v>86</v>
      </c>
      <c r="L7" s="103">
        <v>95</v>
      </c>
      <c r="M7" s="103">
        <v>115</v>
      </c>
      <c r="N7" s="103">
        <v>55</v>
      </c>
      <c r="O7" s="103">
        <v>105</v>
      </c>
      <c r="P7" s="103">
        <v>640.05813034492996</v>
      </c>
      <c r="Q7" s="103">
        <v>10.0769395115561</v>
      </c>
      <c r="R7" s="103">
        <v>2.9095759463865001</v>
      </c>
      <c r="S7" s="103">
        <v>10.530438871135701</v>
      </c>
      <c r="T7" s="103">
        <v>11.7960800892292</v>
      </c>
      <c r="U7" s="103">
        <v>0.29087681035884599</v>
      </c>
      <c r="V7" s="103">
        <v>1.9194584111983699</v>
      </c>
      <c r="W7" s="103">
        <v>67.850756390688403</v>
      </c>
      <c r="X7" s="103">
        <v>23.341478022510699</v>
      </c>
      <c r="Y7" s="103">
        <v>0.12416444158079799</v>
      </c>
      <c r="Z7" s="103">
        <v>0.38299788746157498</v>
      </c>
      <c r="AA7" s="103">
        <v>2.1080147227652799</v>
      </c>
      <c r="AB7" s="103">
        <v>69.360248461625304</v>
      </c>
      <c r="AC7" s="103">
        <v>2.2139582660315198</v>
      </c>
      <c r="AD7" s="103">
        <v>0.263221829253247</v>
      </c>
      <c r="AE7" s="103">
        <v>1.31376795896746</v>
      </c>
      <c r="AF7" s="103">
        <v>28.209873470438499</v>
      </c>
      <c r="AG7" s="103">
        <v>209.515141031751</v>
      </c>
      <c r="AH7" s="103">
        <v>4.5036993932945899</v>
      </c>
      <c r="AI7" s="103">
        <v>1.0803212904064901</v>
      </c>
      <c r="AJ7" s="103" t="s">
        <v>190</v>
      </c>
      <c r="AK7" s="103">
        <v>8.8252554620612503E-2</v>
      </c>
      <c r="AL7" s="103">
        <v>0.82806542874890199</v>
      </c>
      <c r="AM7" s="103">
        <v>1.57200833912883</v>
      </c>
      <c r="AN7" s="103">
        <v>4.2180133103562702E-2</v>
      </c>
      <c r="AO7" s="103">
        <v>0.59010508954808705</v>
      </c>
      <c r="AP7" s="103" t="s">
        <v>190</v>
      </c>
      <c r="AQ7" s="103" t="s">
        <v>190</v>
      </c>
      <c r="AR7" s="103">
        <v>0.13632038483209699</v>
      </c>
      <c r="AS7" s="103">
        <v>1.2276405171702099E-2</v>
      </c>
      <c r="AT7" s="103">
        <v>0.31601574367388902</v>
      </c>
      <c r="AU7" s="103">
        <v>0.57930555151067598</v>
      </c>
      <c r="AV7" s="103">
        <v>0.21434721392314601</v>
      </c>
    </row>
    <row r="8" spans="2:48">
      <c r="B8" s="160"/>
      <c r="C8" s="163"/>
      <c r="D8" s="166"/>
      <c r="E8" s="166"/>
      <c r="F8" s="166"/>
      <c r="G8" s="110" t="s">
        <v>191</v>
      </c>
      <c r="H8" s="111">
        <f>(H6+H7)/2</f>
        <v>508</v>
      </c>
      <c r="I8" s="111">
        <f t="shared" ref="I8:AV8" si="0">(I6+I7)/2</f>
        <v>8.0449999999999999</v>
      </c>
      <c r="J8" s="111">
        <f t="shared" si="0"/>
        <v>375.2</v>
      </c>
      <c r="K8" s="111">
        <f t="shared" si="0"/>
        <v>187.5</v>
      </c>
      <c r="L8" s="111">
        <f t="shared" si="0"/>
        <v>177.5</v>
      </c>
      <c r="M8" s="111">
        <f t="shared" si="0"/>
        <v>217.5</v>
      </c>
      <c r="N8" s="111">
        <f t="shared" si="0"/>
        <v>105</v>
      </c>
      <c r="O8" s="111">
        <f t="shared" si="0"/>
        <v>142.5</v>
      </c>
      <c r="P8" s="111">
        <f t="shared" si="0"/>
        <v>694.44093617195654</v>
      </c>
      <c r="Q8" s="111">
        <f t="shared" si="0"/>
        <v>5.4251705450941019</v>
      </c>
      <c r="R8" s="111">
        <f t="shared" si="0"/>
        <v>8.0402050848971989</v>
      </c>
      <c r="S8" s="111">
        <f t="shared" si="0"/>
        <v>5.5192581324584591</v>
      </c>
      <c r="T8" s="111">
        <f t="shared" si="0"/>
        <v>14.2664916286724</v>
      </c>
      <c r="U8" s="111">
        <f t="shared" si="0"/>
        <v>0.5979978667126955</v>
      </c>
      <c r="V8" s="111">
        <f t="shared" si="0"/>
        <v>4.0330586709594449</v>
      </c>
      <c r="W8" s="111">
        <f t="shared" si="0"/>
        <v>156.90239829941819</v>
      </c>
      <c r="X8" s="111">
        <f t="shared" si="0"/>
        <v>56.016757341232399</v>
      </c>
      <c r="Y8" s="111">
        <f t="shared" si="0"/>
        <v>0.1224118717432055</v>
      </c>
      <c r="Z8" s="111">
        <f t="shared" si="0"/>
        <v>4.9969831057635483</v>
      </c>
      <c r="AA8" s="111">
        <f t="shared" si="0"/>
        <v>5.0297274507612899</v>
      </c>
      <c r="AB8" s="111">
        <f t="shared" si="0"/>
        <v>165.34580222041464</v>
      </c>
      <c r="AC8" s="111">
        <f t="shared" si="0"/>
        <v>1.5074286932877214</v>
      </c>
      <c r="AD8" s="111">
        <f t="shared" si="0"/>
        <v>0.16627410578165774</v>
      </c>
      <c r="AE8" s="111">
        <f t="shared" si="0"/>
        <v>2.7350222266591402</v>
      </c>
      <c r="AF8" s="111">
        <f t="shared" si="0"/>
        <v>72.666376499159256</v>
      </c>
      <c r="AG8" s="111">
        <f t="shared" si="0"/>
        <v>125.51604745293955</v>
      </c>
      <c r="AH8" s="111">
        <f t="shared" si="0"/>
        <v>11.571916218191044</v>
      </c>
      <c r="AI8" s="111">
        <f t="shared" si="0"/>
        <v>3.5330906307415102</v>
      </c>
      <c r="AJ8" s="111" t="e">
        <f t="shared" si="0"/>
        <v>#VALUE!</v>
      </c>
      <c r="AK8" s="111" t="e">
        <f t="shared" si="0"/>
        <v>#VALUE!</v>
      </c>
      <c r="AL8" s="111">
        <f t="shared" si="0"/>
        <v>0.99138843106831598</v>
      </c>
      <c r="AM8" s="111">
        <f t="shared" si="0"/>
        <v>5.108145382947515</v>
      </c>
      <c r="AN8" s="111" t="e">
        <f t="shared" si="0"/>
        <v>#VALUE!</v>
      </c>
      <c r="AO8" s="111">
        <f t="shared" si="0"/>
        <v>0.3358779993244303</v>
      </c>
      <c r="AP8" s="111" t="e">
        <f t="shared" si="0"/>
        <v>#VALUE!</v>
      </c>
      <c r="AQ8" s="111" t="e">
        <f t="shared" si="0"/>
        <v>#VALUE!</v>
      </c>
      <c r="AR8" s="111">
        <f t="shared" si="0"/>
        <v>1.0178158942113635</v>
      </c>
      <c r="AS8" s="111">
        <f t="shared" si="0"/>
        <v>0.10061503714927354</v>
      </c>
      <c r="AT8" s="111">
        <f t="shared" si="0"/>
        <v>1.1883836094174145</v>
      </c>
      <c r="AU8" s="111">
        <f t="shared" si="0"/>
        <v>0.3229962442990475</v>
      </c>
      <c r="AV8" s="111">
        <f t="shared" si="0"/>
        <v>0.75822268242394297</v>
      </c>
    </row>
    <row r="9" spans="2:48">
      <c r="B9" s="158">
        <v>2</v>
      </c>
      <c r="C9" s="161" t="s">
        <v>41</v>
      </c>
      <c r="D9" s="164" t="s">
        <v>42</v>
      </c>
      <c r="E9" s="164">
        <v>502812</v>
      </c>
      <c r="F9" s="164">
        <v>931647</v>
      </c>
      <c r="G9" s="63">
        <v>44536</v>
      </c>
      <c r="H9" s="101">
        <v>106</v>
      </c>
      <c r="I9" s="101">
        <v>3.56</v>
      </c>
      <c r="J9" s="101">
        <v>1762</v>
      </c>
      <c r="K9" s="101">
        <v>1057</v>
      </c>
      <c r="L9" s="101">
        <v>580</v>
      </c>
      <c r="M9" s="101">
        <v>680</v>
      </c>
      <c r="N9" s="101">
        <v>340</v>
      </c>
      <c r="O9" s="101">
        <v>235</v>
      </c>
      <c r="P9" s="102">
        <v>74.152245335993598</v>
      </c>
      <c r="Q9" s="102">
        <v>0.88020535890099005</v>
      </c>
      <c r="R9" s="102">
        <v>15.5487787302573</v>
      </c>
      <c r="S9" s="102">
        <v>36.123231771202001</v>
      </c>
      <c r="T9" s="102">
        <v>1245.17993075918</v>
      </c>
      <c r="U9" s="102">
        <v>2.2281450557365901</v>
      </c>
      <c r="V9" s="102">
        <v>10.4122976073372</v>
      </c>
      <c r="W9" s="102">
        <v>42.783115221684199</v>
      </c>
      <c r="X9" s="102">
        <v>26.927377565787499</v>
      </c>
      <c r="Y9" s="102">
        <v>0.30012590326913902</v>
      </c>
      <c r="Z9" s="102">
        <v>20.605276278560801</v>
      </c>
      <c r="AA9" s="102">
        <v>17.760379211614399</v>
      </c>
      <c r="AB9" s="102">
        <v>360.11570535455002</v>
      </c>
      <c r="AC9" s="102">
        <v>0.55181921887982599</v>
      </c>
      <c r="AD9" s="102">
        <v>0.14461468325177301</v>
      </c>
      <c r="AE9" s="102">
        <v>8.4488642974031603</v>
      </c>
      <c r="AF9" s="102">
        <v>235.45335374586799</v>
      </c>
      <c r="AG9" s="102">
        <v>22.971751494734701</v>
      </c>
      <c r="AH9" s="102">
        <v>37.324977729015998</v>
      </c>
      <c r="AI9" s="102">
        <v>36.463918338995697</v>
      </c>
      <c r="AJ9" s="102">
        <v>0.12506590240537599</v>
      </c>
      <c r="AK9" s="102" t="s">
        <v>190</v>
      </c>
      <c r="AL9" s="102">
        <v>0.30999877455833402</v>
      </c>
      <c r="AM9" s="102">
        <v>0.74352903928079495</v>
      </c>
      <c r="AN9" s="102">
        <v>1.8793458672104801E-2</v>
      </c>
      <c r="AO9" s="102">
        <v>9.3580221995206506E-2</v>
      </c>
      <c r="AP9" s="102" t="s">
        <v>190</v>
      </c>
      <c r="AQ9" s="102">
        <v>10.711014969933499</v>
      </c>
      <c r="AR9" s="102">
        <v>1.27591800448371</v>
      </c>
      <c r="AS9" s="102">
        <v>0.108016082036363</v>
      </c>
      <c r="AT9" s="102">
        <v>1.2526066038169099</v>
      </c>
      <c r="AU9" s="102">
        <v>6.4608383373798803E-2</v>
      </c>
      <c r="AV9" s="102">
        <v>3.2639544224190198</v>
      </c>
    </row>
    <row r="10" spans="2:48">
      <c r="B10" s="159"/>
      <c r="C10" s="162"/>
      <c r="D10" s="165"/>
      <c r="E10" s="165"/>
      <c r="F10" s="165"/>
      <c r="G10" s="78">
        <v>44418</v>
      </c>
      <c r="H10" s="101">
        <v>923</v>
      </c>
      <c r="I10" s="103">
        <v>8</v>
      </c>
      <c r="J10" s="103">
        <v>251</v>
      </c>
      <c r="K10" s="103">
        <v>138</v>
      </c>
      <c r="L10" s="103">
        <v>110</v>
      </c>
      <c r="M10" s="103">
        <v>135</v>
      </c>
      <c r="N10" s="103">
        <v>65</v>
      </c>
      <c r="O10" s="103">
        <v>80</v>
      </c>
      <c r="P10" s="103">
        <v>127.896566114709</v>
      </c>
      <c r="Q10" s="103">
        <v>2.3565280334126499</v>
      </c>
      <c r="R10" s="103">
        <v>9.9026412107323392</v>
      </c>
      <c r="S10" s="103">
        <v>10.3089330218033</v>
      </c>
      <c r="T10" s="103">
        <v>8.3650186235832393</v>
      </c>
      <c r="U10" s="103">
        <v>0.20091892504335301</v>
      </c>
      <c r="V10" s="103">
        <v>1.1749110598135699</v>
      </c>
      <c r="W10" s="103">
        <v>220.29177222899401</v>
      </c>
      <c r="X10" s="103">
        <v>19.0777010668915</v>
      </c>
      <c r="Y10" s="103">
        <v>0.126698101956536</v>
      </c>
      <c r="Z10" s="103">
        <v>1.1921913164917799</v>
      </c>
      <c r="AA10" s="103">
        <v>2.1507571383794</v>
      </c>
      <c r="AB10" s="103">
        <v>107.656235012628</v>
      </c>
      <c r="AC10" s="103">
        <v>0.98188843740820597</v>
      </c>
      <c r="AD10" s="103">
        <v>0.15661677159176701</v>
      </c>
      <c r="AE10" s="103">
        <v>3.5754835953716602</v>
      </c>
      <c r="AF10" s="103">
        <v>40.377673968522103</v>
      </c>
      <c r="AG10" s="103">
        <v>38.011322805402301</v>
      </c>
      <c r="AH10" s="103">
        <v>6.3556468746076602</v>
      </c>
      <c r="AI10" s="103">
        <v>5.9426997317914001</v>
      </c>
      <c r="AJ10" s="103">
        <v>5.6595280525146402E-4</v>
      </c>
      <c r="AK10" s="103" t="s">
        <v>190</v>
      </c>
      <c r="AL10" s="103">
        <v>0.111423231639407</v>
      </c>
      <c r="AM10" s="103">
        <v>0.34742461666760699</v>
      </c>
      <c r="AN10" s="103">
        <v>3.6818923273259398E-2</v>
      </c>
      <c r="AO10" s="103">
        <v>0.561283971624153</v>
      </c>
      <c r="AP10" s="103" t="s">
        <v>190</v>
      </c>
      <c r="AQ10" s="103">
        <v>0.61802523176427404</v>
      </c>
      <c r="AR10" s="103">
        <v>0.23582457712193999</v>
      </c>
      <c r="AS10" s="103">
        <v>1.8632188390944798E-2</v>
      </c>
      <c r="AT10" s="103">
        <v>0.88406343322520997</v>
      </c>
      <c r="AU10" s="103">
        <v>0.56994578839835297</v>
      </c>
      <c r="AV10" s="103">
        <v>0.92056046278862103</v>
      </c>
    </row>
    <row r="11" spans="2:48">
      <c r="B11" s="160"/>
      <c r="C11" s="163"/>
      <c r="D11" s="166"/>
      <c r="E11" s="166"/>
      <c r="F11" s="166"/>
      <c r="G11" s="110" t="s">
        <v>191</v>
      </c>
      <c r="H11" s="111">
        <f>(H9+H10)/2</f>
        <v>514.5</v>
      </c>
      <c r="I11" s="111">
        <f t="shared" ref="I11:AV11" si="1">(I9+I10)/2</f>
        <v>5.78</v>
      </c>
      <c r="J11" s="111">
        <f t="shared" si="1"/>
        <v>1006.5</v>
      </c>
      <c r="K11" s="111">
        <f t="shared" si="1"/>
        <v>597.5</v>
      </c>
      <c r="L11" s="111">
        <f t="shared" si="1"/>
        <v>345</v>
      </c>
      <c r="M11" s="111">
        <f t="shared" si="1"/>
        <v>407.5</v>
      </c>
      <c r="N11" s="111">
        <f t="shared" si="1"/>
        <v>202.5</v>
      </c>
      <c r="O11" s="111">
        <f t="shared" si="1"/>
        <v>157.5</v>
      </c>
      <c r="P11" s="111">
        <f t="shared" si="1"/>
        <v>101.0244057253513</v>
      </c>
      <c r="Q11" s="111">
        <f t="shared" si="1"/>
        <v>1.6183666961568199</v>
      </c>
      <c r="R11" s="111">
        <f t="shared" si="1"/>
        <v>12.725709970494819</v>
      </c>
      <c r="S11" s="111">
        <f t="shared" si="1"/>
        <v>23.216082396502649</v>
      </c>
      <c r="T11" s="111">
        <f t="shared" si="1"/>
        <v>626.7724746913816</v>
      </c>
      <c r="U11" s="111">
        <f t="shared" si="1"/>
        <v>1.2145319903899716</v>
      </c>
      <c r="V11" s="111">
        <f t="shared" si="1"/>
        <v>5.7936043335753844</v>
      </c>
      <c r="W11" s="111">
        <f t="shared" si="1"/>
        <v>131.5374437253391</v>
      </c>
      <c r="X11" s="111">
        <f t="shared" si="1"/>
        <v>23.002539316339501</v>
      </c>
      <c r="Y11" s="111">
        <f t="shared" si="1"/>
        <v>0.21341200261283749</v>
      </c>
      <c r="Z11" s="111">
        <f t="shared" si="1"/>
        <v>10.89873379752629</v>
      </c>
      <c r="AA11" s="111">
        <f t="shared" si="1"/>
        <v>9.9555681749969001</v>
      </c>
      <c r="AB11" s="111">
        <f t="shared" si="1"/>
        <v>233.885970183589</v>
      </c>
      <c r="AC11" s="111">
        <f t="shared" si="1"/>
        <v>0.76685382814401604</v>
      </c>
      <c r="AD11" s="111">
        <f t="shared" si="1"/>
        <v>0.15061572742177001</v>
      </c>
      <c r="AE11" s="111">
        <f t="shared" si="1"/>
        <v>6.01217394638741</v>
      </c>
      <c r="AF11" s="111">
        <f t="shared" si="1"/>
        <v>137.91551385719504</v>
      </c>
      <c r="AG11" s="111">
        <f t="shared" si="1"/>
        <v>30.491537150068503</v>
      </c>
      <c r="AH11" s="111">
        <f t="shared" si="1"/>
        <v>21.840312301811828</v>
      </c>
      <c r="AI11" s="111">
        <f t="shared" si="1"/>
        <v>21.203309035393548</v>
      </c>
      <c r="AJ11" s="111">
        <f t="shared" si="1"/>
        <v>6.2815927605313723E-2</v>
      </c>
      <c r="AK11" s="111" t="e">
        <f t="shared" si="1"/>
        <v>#VALUE!</v>
      </c>
      <c r="AL11" s="111">
        <f t="shared" si="1"/>
        <v>0.2107110030988705</v>
      </c>
      <c r="AM11" s="111">
        <f t="shared" si="1"/>
        <v>0.54547682797420094</v>
      </c>
      <c r="AN11" s="111">
        <f t="shared" si="1"/>
        <v>2.78061909726821E-2</v>
      </c>
      <c r="AO11" s="111">
        <f t="shared" si="1"/>
        <v>0.32743209680967977</v>
      </c>
      <c r="AP11" s="111" t="e">
        <f t="shared" si="1"/>
        <v>#VALUE!</v>
      </c>
      <c r="AQ11" s="111">
        <f t="shared" si="1"/>
        <v>5.664520100848887</v>
      </c>
      <c r="AR11" s="111">
        <f t="shared" si="1"/>
        <v>0.755871290802825</v>
      </c>
      <c r="AS11" s="111">
        <f t="shared" si="1"/>
        <v>6.3324135213653904E-2</v>
      </c>
      <c r="AT11" s="111">
        <f t="shared" si="1"/>
        <v>1.0683350185210601</v>
      </c>
      <c r="AU11" s="111">
        <f t="shared" si="1"/>
        <v>0.31727708588607589</v>
      </c>
      <c r="AV11" s="111">
        <f t="shared" si="1"/>
        <v>2.0922574426038203</v>
      </c>
    </row>
    <row r="12" spans="2:48">
      <c r="B12" s="158">
        <v>3</v>
      </c>
      <c r="C12" s="161" t="s">
        <v>99</v>
      </c>
      <c r="D12" s="164" t="s">
        <v>100</v>
      </c>
      <c r="E12" s="164">
        <v>512621</v>
      </c>
      <c r="F12" s="164">
        <v>951938</v>
      </c>
      <c r="G12" s="63">
        <v>44536</v>
      </c>
      <c r="H12" s="103">
        <v>22.7</v>
      </c>
      <c r="I12" s="101">
        <v>8.42</v>
      </c>
      <c r="J12" s="101">
        <v>767</v>
      </c>
      <c r="K12" s="101">
        <v>383</v>
      </c>
      <c r="L12" s="101">
        <v>310</v>
      </c>
      <c r="M12" s="101">
        <v>380</v>
      </c>
      <c r="N12" s="101">
        <v>190</v>
      </c>
      <c r="O12" s="101">
        <v>160</v>
      </c>
      <c r="P12" s="102">
        <v>70.340961159162006</v>
      </c>
      <c r="Q12" s="102">
        <v>0.49807682075537102</v>
      </c>
      <c r="R12" s="102">
        <v>15.5471280936717</v>
      </c>
      <c r="S12" s="102">
        <v>4.9317490894717499</v>
      </c>
      <c r="T12" s="102">
        <v>190.20163737906401</v>
      </c>
      <c r="U12" s="102">
        <v>0.40340112097662301</v>
      </c>
      <c r="V12" s="102">
        <v>3.02793482177582</v>
      </c>
      <c r="W12" s="102">
        <v>35.709651832633199</v>
      </c>
      <c r="X12" s="102">
        <v>31.7281632958932</v>
      </c>
      <c r="Y12" s="102">
        <v>0.16475082838220301</v>
      </c>
      <c r="Z12" s="102">
        <v>10.944143070517301</v>
      </c>
      <c r="AA12" s="102">
        <v>9.6752805792219991</v>
      </c>
      <c r="AB12" s="102">
        <v>289.41849262757</v>
      </c>
      <c r="AC12" s="102">
        <v>0.35493189539352599</v>
      </c>
      <c r="AD12" s="102">
        <v>9.0839176152034906E-2</v>
      </c>
      <c r="AE12" s="102">
        <v>5.2240670456630696</v>
      </c>
      <c r="AF12" s="102">
        <v>85.301171160993405</v>
      </c>
      <c r="AG12" s="102">
        <v>26.406749138160698</v>
      </c>
      <c r="AH12" s="102">
        <v>13.4190610640859</v>
      </c>
      <c r="AI12" s="102">
        <v>20.859791952614</v>
      </c>
      <c r="AJ12" s="102">
        <v>0.112035482583256</v>
      </c>
      <c r="AK12" s="102" t="s">
        <v>190</v>
      </c>
      <c r="AL12" s="102">
        <v>0.196837342253145</v>
      </c>
      <c r="AM12" s="102">
        <v>0.53633694140747901</v>
      </c>
      <c r="AN12" s="102">
        <v>5.87061226947361E-3</v>
      </c>
      <c r="AO12" s="102">
        <v>7.9809982178882993E-2</v>
      </c>
      <c r="AP12" s="102" t="s">
        <v>190</v>
      </c>
      <c r="AQ12" s="102" t="s">
        <v>190</v>
      </c>
      <c r="AR12" s="102">
        <v>9.0138400440072194E-2</v>
      </c>
      <c r="AS12" s="102">
        <v>0.17609131631687699</v>
      </c>
      <c r="AT12" s="102">
        <v>0.74944689653001495</v>
      </c>
      <c r="AU12" s="102">
        <v>3.0570787236715E-2</v>
      </c>
      <c r="AV12" s="102">
        <v>4.3491019169465703</v>
      </c>
    </row>
    <row r="13" spans="2:48">
      <c r="B13" s="159"/>
      <c r="C13" s="162"/>
      <c r="D13" s="165"/>
      <c r="E13" s="165"/>
      <c r="F13" s="165"/>
      <c r="G13" s="78">
        <v>44418</v>
      </c>
      <c r="H13" s="101">
        <v>880</v>
      </c>
      <c r="I13" s="103">
        <v>8.4</v>
      </c>
      <c r="J13" s="103">
        <v>308</v>
      </c>
      <c r="K13" s="103">
        <v>170</v>
      </c>
      <c r="L13" s="103">
        <v>185</v>
      </c>
      <c r="M13" s="103">
        <v>225</v>
      </c>
      <c r="N13" s="103">
        <v>110</v>
      </c>
      <c r="O13" s="103">
        <v>85</v>
      </c>
      <c r="P13" s="103">
        <v>111.583780482601</v>
      </c>
      <c r="Q13" s="103">
        <v>1.6952867813011501</v>
      </c>
      <c r="R13" s="103">
        <v>16.2866837388809</v>
      </c>
      <c r="S13" s="103">
        <v>5.7040188892467798</v>
      </c>
      <c r="T13" s="103">
        <v>9.2800636813153901</v>
      </c>
      <c r="U13" s="103">
        <v>0.25545849727701098</v>
      </c>
      <c r="V13" s="103">
        <v>1.65980492892844</v>
      </c>
      <c r="W13" s="103">
        <v>381.85517394947902</v>
      </c>
      <c r="X13" s="103">
        <v>19.178561170278901</v>
      </c>
      <c r="Y13" s="103">
        <v>0.126068077645351</v>
      </c>
      <c r="Z13" s="103">
        <v>1.45894210882394</v>
      </c>
      <c r="AA13" s="103">
        <v>2.4873909869077799</v>
      </c>
      <c r="AB13" s="103">
        <v>162.894506972828</v>
      </c>
      <c r="AC13" s="103">
        <v>0.79016945267796601</v>
      </c>
      <c r="AD13" s="103">
        <v>0.134115898248441</v>
      </c>
      <c r="AE13" s="103">
        <v>3.6067181027717199</v>
      </c>
      <c r="AF13" s="103">
        <v>38.021167798803297</v>
      </c>
      <c r="AG13" s="103">
        <v>33.339191950956099</v>
      </c>
      <c r="AH13" s="103">
        <v>6.0018714084407199</v>
      </c>
      <c r="AI13" s="103">
        <v>6.4250561478196904</v>
      </c>
      <c r="AJ13" s="103" t="s">
        <v>190</v>
      </c>
      <c r="AK13" s="103" t="s">
        <v>190</v>
      </c>
      <c r="AL13" s="103">
        <v>0.121019448671132</v>
      </c>
      <c r="AM13" s="103">
        <v>2.5958170766706901</v>
      </c>
      <c r="AN13" s="103">
        <v>3.7593640172014102E-2</v>
      </c>
      <c r="AO13" s="103">
        <v>0.55173219697349396</v>
      </c>
      <c r="AP13" s="103" t="s">
        <v>190</v>
      </c>
      <c r="AQ13" s="103" t="s">
        <v>190</v>
      </c>
      <c r="AR13" s="103">
        <v>0.11559517158324099</v>
      </c>
      <c r="AS13" s="103">
        <v>2.0287466629585901E-2</v>
      </c>
      <c r="AT13" s="103">
        <v>1.1562085157468001</v>
      </c>
      <c r="AU13" s="103">
        <v>0.56758635897292298</v>
      </c>
      <c r="AV13" s="103">
        <v>1.45630526316661</v>
      </c>
    </row>
    <row r="14" spans="2:48">
      <c r="B14" s="160"/>
      <c r="C14" s="163"/>
      <c r="D14" s="166"/>
      <c r="E14" s="166"/>
      <c r="F14" s="166"/>
      <c r="G14" s="110" t="s">
        <v>191</v>
      </c>
      <c r="H14" s="111">
        <f>(H12+H13)/2</f>
        <v>451.35</v>
      </c>
      <c r="I14" s="111">
        <f t="shared" ref="I14:AV14" si="2">(I12+I13)/2</f>
        <v>8.41</v>
      </c>
      <c r="J14" s="111">
        <f t="shared" si="2"/>
        <v>537.5</v>
      </c>
      <c r="K14" s="111">
        <f t="shared" si="2"/>
        <v>276.5</v>
      </c>
      <c r="L14" s="111">
        <f t="shared" si="2"/>
        <v>247.5</v>
      </c>
      <c r="M14" s="111">
        <f t="shared" si="2"/>
        <v>302.5</v>
      </c>
      <c r="N14" s="111">
        <f t="shared" si="2"/>
        <v>150</v>
      </c>
      <c r="O14" s="111">
        <f t="shared" si="2"/>
        <v>122.5</v>
      </c>
      <c r="P14" s="111">
        <f t="shared" si="2"/>
        <v>90.962370820881503</v>
      </c>
      <c r="Q14" s="111">
        <f t="shared" si="2"/>
        <v>1.0966818010282606</v>
      </c>
      <c r="R14" s="111">
        <f t="shared" si="2"/>
        <v>15.916905916276299</v>
      </c>
      <c r="S14" s="111">
        <f t="shared" si="2"/>
        <v>5.3178839893592649</v>
      </c>
      <c r="T14" s="111">
        <f t="shared" si="2"/>
        <v>99.740850530189704</v>
      </c>
      <c r="U14" s="111">
        <f t="shared" si="2"/>
        <v>0.32942980912681696</v>
      </c>
      <c r="V14" s="111">
        <f t="shared" si="2"/>
        <v>2.3438698753521301</v>
      </c>
      <c r="W14" s="111">
        <f t="shared" si="2"/>
        <v>208.78241289105611</v>
      </c>
      <c r="X14" s="111">
        <f t="shared" si="2"/>
        <v>25.45336223308605</v>
      </c>
      <c r="Y14" s="111">
        <f t="shared" si="2"/>
        <v>0.145409453013777</v>
      </c>
      <c r="Z14" s="111">
        <f t="shared" si="2"/>
        <v>6.2015425896706207</v>
      </c>
      <c r="AA14" s="111">
        <f t="shared" si="2"/>
        <v>6.0813357830648895</v>
      </c>
      <c r="AB14" s="111">
        <f t="shared" si="2"/>
        <v>226.15649980019901</v>
      </c>
      <c r="AC14" s="111">
        <f t="shared" si="2"/>
        <v>0.572550674035746</v>
      </c>
      <c r="AD14" s="111">
        <f t="shared" si="2"/>
        <v>0.11247753720023795</v>
      </c>
      <c r="AE14" s="111">
        <f t="shared" si="2"/>
        <v>4.4153925742173943</v>
      </c>
      <c r="AF14" s="111">
        <f t="shared" si="2"/>
        <v>61.661169479898348</v>
      </c>
      <c r="AG14" s="111">
        <f t="shared" si="2"/>
        <v>29.872970544558399</v>
      </c>
      <c r="AH14" s="111">
        <f t="shared" si="2"/>
        <v>9.7104662362633096</v>
      </c>
      <c r="AI14" s="111">
        <f t="shared" si="2"/>
        <v>13.642424050216846</v>
      </c>
      <c r="AJ14" s="111" t="e">
        <f t="shared" si="2"/>
        <v>#VALUE!</v>
      </c>
      <c r="AK14" s="111" t="e">
        <f t="shared" si="2"/>
        <v>#VALUE!</v>
      </c>
      <c r="AL14" s="111">
        <f t="shared" si="2"/>
        <v>0.15892839546213849</v>
      </c>
      <c r="AM14" s="111">
        <f t="shared" si="2"/>
        <v>1.5660770090390845</v>
      </c>
      <c r="AN14" s="111">
        <f t="shared" si="2"/>
        <v>2.1732126220743855E-2</v>
      </c>
      <c r="AO14" s="111">
        <f t="shared" si="2"/>
        <v>0.31577108957618849</v>
      </c>
      <c r="AP14" s="111" t="e">
        <f t="shared" si="2"/>
        <v>#VALUE!</v>
      </c>
      <c r="AQ14" s="111" t="e">
        <f t="shared" si="2"/>
        <v>#VALUE!</v>
      </c>
      <c r="AR14" s="111">
        <f t="shared" si="2"/>
        <v>0.10286678601165659</v>
      </c>
      <c r="AS14" s="111">
        <f t="shared" si="2"/>
        <v>9.8189391473231441E-2</v>
      </c>
      <c r="AT14" s="111">
        <f t="shared" si="2"/>
        <v>0.9528277061384075</v>
      </c>
      <c r="AU14" s="111">
        <f t="shared" si="2"/>
        <v>0.299078573104819</v>
      </c>
      <c r="AV14" s="111">
        <f t="shared" si="2"/>
        <v>2.9027035900565901</v>
      </c>
    </row>
    <row r="15" spans="2:48">
      <c r="B15" s="158">
        <v>4</v>
      </c>
      <c r="C15" s="161" t="s">
        <v>101</v>
      </c>
      <c r="D15" s="164" t="s">
        <v>102</v>
      </c>
      <c r="E15" s="164">
        <v>509101</v>
      </c>
      <c r="F15" s="164">
        <v>944952</v>
      </c>
      <c r="G15" s="63">
        <v>44536</v>
      </c>
      <c r="H15" s="103">
        <v>27.2</v>
      </c>
      <c r="I15" s="101">
        <v>8.56</v>
      </c>
      <c r="J15" s="101">
        <v>562</v>
      </c>
      <c r="K15" s="101">
        <v>281</v>
      </c>
      <c r="L15" s="101">
        <v>340</v>
      </c>
      <c r="M15" s="101">
        <v>420</v>
      </c>
      <c r="N15" s="101">
        <v>210</v>
      </c>
      <c r="O15" s="101">
        <v>140</v>
      </c>
      <c r="P15" s="104">
        <v>97.009895521578301</v>
      </c>
      <c r="Q15" s="104">
        <v>0.70040420746809395</v>
      </c>
      <c r="R15" s="104">
        <v>23.190994205573599</v>
      </c>
      <c r="S15" s="104">
        <v>0.22175227115885601</v>
      </c>
      <c r="T15" s="104">
        <v>7.2162147943457802</v>
      </c>
      <c r="U15" s="104">
        <v>0.1406177225636</v>
      </c>
      <c r="V15" s="104">
        <v>2.96067349418345</v>
      </c>
      <c r="W15" s="104">
        <v>31.352483322611999</v>
      </c>
      <c r="X15" s="104">
        <v>34.322142117118901</v>
      </c>
      <c r="Y15" s="104">
        <v>0.13048970770700299</v>
      </c>
      <c r="Z15" s="104">
        <v>9.6393444309799801</v>
      </c>
      <c r="AA15" s="104">
        <v>6.8742331444840996</v>
      </c>
      <c r="AB15" s="104">
        <v>287.27709271909299</v>
      </c>
      <c r="AC15" s="104">
        <v>0.31466993809918398</v>
      </c>
      <c r="AD15" s="104">
        <v>3.3267351183004099E-2</v>
      </c>
      <c r="AE15" s="104">
        <v>5.3562836266364098</v>
      </c>
      <c r="AF15" s="104">
        <v>111.384184063072</v>
      </c>
      <c r="AG15" s="104">
        <v>11.4834162915321</v>
      </c>
      <c r="AH15" s="104">
        <v>17.886728291222799</v>
      </c>
      <c r="AI15" s="104">
        <v>19.208268379482501</v>
      </c>
      <c r="AJ15" s="104">
        <v>0.116968586729117</v>
      </c>
      <c r="AK15" s="104" t="s">
        <v>190</v>
      </c>
      <c r="AL15" s="104">
        <v>0.19567445021030599</v>
      </c>
      <c r="AM15" s="104">
        <v>9.6283897673245296</v>
      </c>
      <c r="AN15" s="104" t="s">
        <v>190</v>
      </c>
      <c r="AO15" s="104">
        <v>6.5238276004988494E-2</v>
      </c>
      <c r="AP15" s="104" t="s">
        <v>190</v>
      </c>
      <c r="AQ15" s="104" t="s">
        <v>190</v>
      </c>
      <c r="AR15" s="104" t="s">
        <v>190</v>
      </c>
      <c r="AS15" s="104">
        <v>0.13943610835099299</v>
      </c>
      <c r="AT15" s="104">
        <v>0.68202300740385302</v>
      </c>
      <c r="AU15" s="104">
        <v>2.6658212418507798E-2</v>
      </c>
      <c r="AV15" s="104">
        <v>4.6159931485759502</v>
      </c>
    </row>
    <row r="16" spans="2:48">
      <c r="B16" s="159"/>
      <c r="C16" s="162"/>
      <c r="D16" s="165"/>
      <c r="E16" s="165"/>
      <c r="F16" s="165"/>
      <c r="G16" s="78">
        <v>44418</v>
      </c>
      <c r="H16" s="101">
        <v>670</v>
      </c>
      <c r="I16" s="103">
        <v>8.3699999999999992</v>
      </c>
      <c r="J16" s="103">
        <v>335</v>
      </c>
      <c r="K16" s="103">
        <v>184</v>
      </c>
      <c r="L16" s="103">
        <v>135</v>
      </c>
      <c r="M16" s="103">
        <v>165</v>
      </c>
      <c r="N16" s="103">
        <v>80</v>
      </c>
      <c r="O16" s="103">
        <v>125</v>
      </c>
      <c r="P16" s="103">
        <v>197.68706852101101</v>
      </c>
      <c r="Q16" s="103">
        <v>2.1895926689623901</v>
      </c>
      <c r="R16" s="103">
        <v>13.6272112167663</v>
      </c>
      <c r="S16" s="103">
        <v>22.530713261485399</v>
      </c>
      <c r="T16" s="103">
        <v>9.3111337748887806</v>
      </c>
      <c r="U16" s="103">
        <v>0.27305124658169</v>
      </c>
      <c r="V16" s="103">
        <v>2.1395602549573001</v>
      </c>
      <c r="W16" s="103">
        <v>398.56564373031802</v>
      </c>
      <c r="X16" s="103">
        <v>23.966623210037</v>
      </c>
      <c r="Y16" s="103">
        <v>0.13381907477226199</v>
      </c>
      <c r="Z16" s="103">
        <v>1.12422802651133</v>
      </c>
      <c r="AA16" s="103">
        <v>3.1156613432336799</v>
      </c>
      <c r="AB16" s="103">
        <v>172.41047899099601</v>
      </c>
      <c r="AC16" s="103">
        <v>1.1709013151433401</v>
      </c>
      <c r="AD16" s="103">
        <v>0.143280050782775</v>
      </c>
      <c r="AE16" s="103">
        <v>3.6915588043450001</v>
      </c>
      <c r="AF16" s="103">
        <v>40.601561916556598</v>
      </c>
      <c r="AG16" s="103">
        <v>41.114089494414102</v>
      </c>
      <c r="AH16" s="103">
        <v>6.2965305327427998</v>
      </c>
      <c r="AI16" s="103">
        <v>7.3680046481257397</v>
      </c>
      <c r="AJ16" s="103" t="s">
        <v>190</v>
      </c>
      <c r="AK16" s="103" t="s">
        <v>190</v>
      </c>
      <c r="AL16" s="103">
        <v>0.37339481429454102</v>
      </c>
      <c r="AM16" s="103">
        <v>3.8907071447047801</v>
      </c>
      <c r="AN16" s="103">
        <v>3.6485650615927401E-2</v>
      </c>
      <c r="AO16" s="103">
        <v>0.55366967466794403</v>
      </c>
      <c r="AP16" s="103" t="s">
        <v>190</v>
      </c>
      <c r="AQ16" s="103" t="s">
        <v>190</v>
      </c>
      <c r="AR16" s="103">
        <v>0.119574774259853</v>
      </c>
      <c r="AS16" s="103">
        <v>1.6575553447084099E-2</v>
      </c>
      <c r="AT16" s="104"/>
      <c r="AU16" s="104"/>
      <c r="AV16" s="104"/>
    </row>
    <row r="17" spans="2:48">
      <c r="B17" s="160"/>
      <c r="C17" s="163"/>
      <c r="D17" s="166"/>
      <c r="E17" s="166"/>
      <c r="F17" s="166"/>
      <c r="G17" s="110" t="s">
        <v>191</v>
      </c>
      <c r="H17" s="111">
        <f>(H15+H16)/2</f>
        <v>348.6</v>
      </c>
      <c r="I17" s="111">
        <f t="shared" ref="I17:AV17" si="3">(I15+I16)/2</f>
        <v>8.4649999999999999</v>
      </c>
      <c r="J17" s="111">
        <f t="shared" si="3"/>
        <v>448.5</v>
      </c>
      <c r="K17" s="111">
        <f t="shared" si="3"/>
        <v>232.5</v>
      </c>
      <c r="L17" s="111">
        <f t="shared" si="3"/>
        <v>237.5</v>
      </c>
      <c r="M17" s="111">
        <f t="shared" si="3"/>
        <v>292.5</v>
      </c>
      <c r="N17" s="111">
        <f t="shared" si="3"/>
        <v>145</v>
      </c>
      <c r="O17" s="111">
        <f t="shared" si="3"/>
        <v>132.5</v>
      </c>
      <c r="P17" s="111">
        <f t="shared" si="3"/>
        <v>147.34848202129467</v>
      </c>
      <c r="Q17" s="111">
        <f t="shared" si="3"/>
        <v>1.4449984382152421</v>
      </c>
      <c r="R17" s="111">
        <f t="shared" si="3"/>
        <v>18.40910271116995</v>
      </c>
      <c r="S17" s="111">
        <f t="shared" si="3"/>
        <v>11.376232766322127</v>
      </c>
      <c r="T17" s="111">
        <f t="shared" si="3"/>
        <v>8.2636742846172808</v>
      </c>
      <c r="U17" s="111">
        <f t="shared" si="3"/>
        <v>0.206834484572645</v>
      </c>
      <c r="V17" s="111">
        <f t="shared" si="3"/>
        <v>2.5501168745703753</v>
      </c>
      <c r="W17" s="111">
        <f t="shared" si="3"/>
        <v>214.959063526465</v>
      </c>
      <c r="X17" s="111">
        <f t="shared" si="3"/>
        <v>29.14438266357795</v>
      </c>
      <c r="Y17" s="111">
        <f t="shared" si="3"/>
        <v>0.13215439123963249</v>
      </c>
      <c r="Z17" s="111">
        <f t="shared" si="3"/>
        <v>5.3817862287456553</v>
      </c>
      <c r="AA17" s="111">
        <f t="shared" si="3"/>
        <v>4.9949472438588902</v>
      </c>
      <c r="AB17" s="111">
        <f t="shared" si="3"/>
        <v>229.8437858550445</v>
      </c>
      <c r="AC17" s="111">
        <f t="shared" si="3"/>
        <v>0.74278562662126202</v>
      </c>
      <c r="AD17" s="111">
        <f t="shared" si="3"/>
        <v>8.8273700982889558E-2</v>
      </c>
      <c r="AE17" s="111">
        <f t="shared" si="3"/>
        <v>4.5239212154907049</v>
      </c>
      <c r="AF17" s="111">
        <f t="shared" si="3"/>
        <v>75.992872989814302</v>
      </c>
      <c r="AG17" s="111">
        <f t="shared" si="3"/>
        <v>26.298752892973102</v>
      </c>
      <c r="AH17" s="111">
        <f t="shared" si="3"/>
        <v>12.091629411982799</v>
      </c>
      <c r="AI17" s="111">
        <f t="shared" si="3"/>
        <v>13.288136513804121</v>
      </c>
      <c r="AJ17" s="111" t="e">
        <f t="shared" si="3"/>
        <v>#VALUE!</v>
      </c>
      <c r="AK17" s="111" t="e">
        <f t="shared" si="3"/>
        <v>#VALUE!</v>
      </c>
      <c r="AL17" s="111">
        <f t="shared" si="3"/>
        <v>0.28453463225242348</v>
      </c>
      <c r="AM17" s="111">
        <f t="shared" si="3"/>
        <v>6.759548456014655</v>
      </c>
      <c r="AN17" s="111" t="e">
        <f t="shared" si="3"/>
        <v>#VALUE!</v>
      </c>
      <c r="AO17" s="111">
        <f t="shared" si="3"/>
        <v>0.30945397533646624</v>
      </c>
      <c r="AP17" s="111" t="e">
        <f t="shared" si="3"/>
        <v>#VALUE!</v>
      </c>
      <c r="AQ17" s="111" t="e">
        <f t="shared" si="3"/>
        <v>#VALUE!</v>
      </c>
      <c r="AR17" s="111" t="e">
        <f t="shared" si="3"/>
        <v>#VALUE!</v>
      </c>
      <c r="AS17" s="111">
        <f t="shared" si="3"/>
        <v>7.8005830899038536E-2</v>
      </c>
      <c r="AT17" s="111">
        <f t="shared" si="3"/>
        <v>0.34101150370192651</v>
      </c>
      <c r="AU17" s="111">
        <f t="shared" si="3"/>
        <v>1.3329106209253899E-2</v>
      </c>
      <c r="AV17" s="111">
        <f t="shared" si="3"/>
        <v>2.3079965742879751</v>
      </c>
    </row>
    <row r="18" spans="2:48">
      <c r="B18" s="158">
        <v>5</v>
      </c>
      <c r="C18" s="161" t="s">
        <v>103</v>
      </c>
      <c r="D18" s="164" t="s">
        <v>44</v>
      </c>
      <c r="E18" s="164">
        <v>517216</v>
      </c>
      <c r="F18" s="164">
        <v>936157</v>
      </c>
      <c r="G18" s="63">
        <v>44536</v>
      </c>
      <c r="H18" s="101">
        <v>163</v>
      </c>
      <c r="I18" s="101">
        <v>7.23</v>
      </c>
      <c r="J18" s="101">
        <v>432</v>
      </c>
      <c r="K18" s="101">
        <v>216</v>
      </c>
      <c r="L18" s="101">
        <v>210</v>
      </c>
      <c r="M18" s="101">
        <v>210</v>
      </c>
      <c r="N18" s="101">
        <v>210</v>
      </c>
      <c r="O18" s="101">
        <v>210</v>
      </c>
      <c r="P18" s="105">
        <v>306.05855378808099</v>
      </c>
      <c r="Q18" s="105">
        <v>3.8923991052963101</v>
      </c>
      <c r="R18" s="105">
        <v>3.2215722248179901</v>
      </c>
      <c r="S18" s="105">
        <v>0.31715309261805602</v>
      </c>
      <c r="T18" s="105">
        <v>8.3056476622826096</v>
      </c>
      <c r="U18" s="105">
        <v>0.195030892187363</v>
      </c>
      <c r="V18" s="105">
        <v>2.7859964390278802</v>
      </c>
      <c r="W18" s="105">
        <v>36.152463341718097</v>
      </c>
      <c r="X18" s="105">
        <v>43.405729702420601</v>
      </c>
      <c r="Y18" s="105">
        <v>0.122323102375514</v>
      </c>
      <c r="Z18" s="105">
        <v>5.3851370476340499</v>
      </c>
      <c r="AA18" s="105">
        <v>4.1512434582585298</v>
      </c>
      <c r="AB18" s="105">
        <v>175.255433643544</v>
      </c>
      <c r="AC18" s="105">
        <v>2.50656518573187</v>
      </c>
      <c r="AD18" s="105">
        <v>0.14124989218180001</v>
      </c>
      <c r="AE18" s="105">
        <v>5.6554514300514702</v>
      </c>
      <c r="AF18" s="105">
        <v>57.018007603878303</v>
      </c>
      <c r="AG18" s="105">
        <v>238.60637932946599</v>
      </c>
      <c r="AH18" s="105">
        <v>9.1738934286850196</v>
      </c>
      <c r="AI18" s="105">
        <v>9.1507837793311904</v>
      </c>
      <c r="AJ18" s="105">
        <v>0.111693293379598</v>
      </c>
      <c r="AK18" s="105" t="s">
        <v>190</v>
      </c>
      <c r="AL18" s="105">
        <v>0.10301910536485601</v>
      </c>
      <c r="AM18" s="105">
        <v>1.1948303643343401</v>
      </c>
      <c r="AN18" s="105" t="s">
        <v>190</v>
      </c>
      <c r="AO18" s="105">
        <v>0.15285719623526201</v>
      </c>
      <c r="AP18" s="105" t="s">
        <v>190</v>
      </c>
      <c r="AQ18" s="105" t="s">
        <v>190</v>
      </c>
      <c r="AR18" s="105">
        <v>5.94237295302361E-2</v>
      </c>
      <c r="AS18" s="105">
        <v>0.15297626155739899</v>
      </c>
      <c r="AT18" s="105">
        <v>0.80248924124351695</v>
      </c>
      <c r="AU18" s="105">
        <v>3.9995194162303897E-2</v>
      </c>
      <c r="AV18" s="105">
        <v>1.1979468495340999</v>
      </c>
    </row>
    <row r="19" spans="2:48">
      <c r="B19" s="159"/>
      <c r="C19" s="162"/>
      <c r="D19" s="165"/>
      <c r="E19" s="165"/>
      <c r="F19" s="165"/>
      <c r="G19" s="78">
        <v>44418</v>
      </c>
      <c r="H19" s="101">
        <v>152</v>
      </c>
      <c r="I19" s="103">
        <v>8.09</v>
      </c>
      <c r="J19" s="103">
        <v>203</v>
      </c>
      <c r="K19" s="103">
        <v>109</v>
      </c>
      <c r="L19" s="103">
        <v>65</v>
      </c>
      <c r="M19" s="103">
        <v>80</v>
      </c>
      <c r="N19" s="103">
        <v>40</v>
      </c>
      <c r="O19" s="103">
        <v>65</v>
      </c>
      <c r="P19" s="103">
        <v>498.81174506338198</v>
      </c>
      <c r="Q19" s="103">
        <v>10.196633635261801</v>
      </c>
      <c r="R19" s="103">
        <v>3.2571123418344499</v>
      </c>
      <c r="S19" s="103">
        <v>5.8206502473850197</v>
      </c>
      <c r="T19" s="103">
        <v>18.303254261801801</v>
      </c>
      <c r="U19" s="103">
        <v>0.44892717006457999</v>
      </c>
      <c r="V19" s="103">
        <v>3.5288567541201901</v>
      </c>
      <c r="W19" s="103">
        <v>585.83030323246805</v>
      </c>
      <c r="X19" s="103">
        <v>45.111568468043501</v>
      </c>
      <c r="Y19" s="103">
        <v>0.12096705009928101</v>
      </c>
      <c r="Z19" s="103">
        <v>0.60178915136046696</v>
      </c>
      <c r="AA19" s="103">
        <v>2.8545088492430599</v>
      </c>
      <c r="AB19" s="103">
        <v>97.279620227198393</v>
      </c>
      <c r="AC19" s="103">
        <v>2.0771173423452098</v>
      </c>
      <c r="AD19" s="103">
        <v>0.29845535182987398</v>
      </c>
      <c r="AE19" s="103">
        <v>3.1791166535888302</v>
      </c>
      <c r="AF19" s="103">
        <v>39.863450865534197</v>
      </c>
      <c r="AG19" s="103">
        <v>179.58673634521401</v>
      </c>
      <c r="AH19" s="103">
        <v>6.2007951722122696</v>
      </c>
      <c r="AI19" s="103">
        <v>14.8183188737208</v>
      </c>
      <c r="AJ19" s="103">
        <v>6.0754112978860401E-2</v>
      </c>
      <c r="AK19" s="103">
        <v>0.28462350236140199</v>
      </c>
      <c r="AL19" s="103">
        <v>1.0076376172833601</v>
      </c>
      <c r="AM19" s="103">
        <v>3.1269780097753701</v>
      </c>
      <c r="AN19" s="103">
        <v>4.6589962147317303E-2</v>
      </c>
      <c r="AO19" s="103">
        <v>0.57417030751064801</v>
      </c>
      <c r="AP19" s="103" t="s">
        <v>190</v>
      </c>
      <c r="AQ19" s="103" t="s">
        <v>190</v>
      </c>
      <c r="AR19" s="103">
        <v>0.16862467277347501</v>
      </c>
      <c r="AS19" s="103">
        <v>1.2980968222611701E-2</v>
      </c>
      <c r="AT19" s="103">
        <v>2.8492168186075699</v>
      </c>
      <c r="AU19" s="103">
        <v>0.58235041359597794</v>
      </c>
      <c r="AV19" s="103">
        <v>0.199729051024084</v>
      </c>
    </row>
    <row r="20" spans="2:48">
      <c r="B20" s="160"/>
      <c r="C20" s="163"/>
      <c r="D20" s="166"/>
      <c r="E20" s="166"/>
      <c r="F20" s="166"/>
      <c r="G20" s="112" t="s">
        <v>191</v>
      </c>
      <c r="H20" s="111">
        <f>(H18+H19)/2</f>
        <v>157.5</v>
      </c>
      <c r="I20" s="111">
        <f t="shared" ref="I20:AV20" si="4">(I18+I19)/2</f>
        <v>7.66</v>
      </c>
      <c r="J20" s="111">
        <f t="shared" si="4"/>
        <v>317.5</v>
      </c>
      <c r="K20" s="111">
        <f t="shared" si="4"/>
        <v>162.5</v>
      </c>
      <c r="L20" s="111">
        <f t="shared" si="4"/>
        <v>137.5</v>
      </c>
      <c r="M20" s="111">
        <f t="shared" si="4"/>
        <v>145</v>
      </c>
      <c r="N20" s="111">
        <f t="shared" si="4"/>
        <v>125</v>
      </c>
      <c r="O20" s="111">
        <f t="shared" si="4"/>
        <v>137.5</v>
      </c>
      <c r="P20" s="111">
        <f t="shared" si="4"/>
        <v>402.43514942573148</v>
      </c>
      <c r="Q20" s="111">
        <f t="shared" si="4"/>
        <v>7.0445163702790552</v>
      </c>
      <c r="R20" s="111">
        <f t="shared" si="4"/>
        <v>3.23934228332622</v>
      </c>
      <c r="S20" s="111">
        <f t="shared" si="4"/>
        <v>3.0689016700015377</v>
      </c>
      <c r="T20" s="111">
        <f t="shared" si="4"/>
        <v>13.304450962042205</v>
      </c>
      <c r="U20" s="111">
        <f t="shared" si="4"/>
        <v>0.32197903112597148</v>
      </c>
      <c r="V20" s="111">
        <f t="shared" si="4"/>
        <v>3.1574265965740351</v>
      </c>
      <c r="W20" s="111">
        <f t="shared" si="4"/>
        <v>310.99138328709307</v>
      </c>
      <c r="X20" s="111">
        <f t="shared" si="4"/>
        <v>44.258649085232051</v>
      </c>
      <c r="Y20" s="111">
        <f t="shared" si="4"/>
        <v>0.12164507623739751</v>
      </c>
      <c r="Z20" s="111">
        <f t="shared" si="4"/>
        <v>2.9934630994972586</v>
      </c>
      <c r="AA20" s="111">
        <f t="shared" si="4"/>
        <v>3.5028761537507949</v>
      </c>
      <c r="AB20" s="111">
        <f t="shared" si="4"/>
        <v>136.26752693537119</v>
      </c>
      <c r="AC20" s="111">
        <f t="shared" si="4"/>
        <v>2.2918412640385402</v>
      </c>
      <c r="AD20" s="111">
        <f t="shared" si="4"/>
        <v>0.219852622005837</v>
      </c>
      <c r="AE20" s="111">
        <f t="shared" si="4"/>
        <v>4.4172840418201504</v>
      </c>
      <c r="AF20" s="111">
        <f t="shared" si="4"/>
        <v>48.440729234706254</v>
      </c>
      <c r="AG20" s="111">
        <f t="shared" si="4"/>
        <v>209.09655783734001</v>
      </c>
      <c r="AH20" s="111">
        <f t="shared" si="4"/>
        <v>7.687344300448645</v>
      </c>
      <c r="AI20" s="111">
        <f t="shared" si="4"/>
        <v>11.984551326525995</v>
      </c>
      <c r="AJ20" s="111">
        <f t="shared" si="4"/>
        <v>8.62237031792292E-2</v>
      </c>
      <c r="AK20" s="111" t="e">
        <f t="shared" si="4"/>
        <v>#VALUE!</v>
      </c>
      <c r="AL20" s="111">
        <f t="shared" si="4"/>
        <v>0.55532836132410801</v>
      </c>
      <c r="AM20" s="111">
        <f t="shared" si="4"/>
        <v>2.1609041870548551</v>
      </c>
      <c r="AN20" s="111" t="e">
        <f t="shared" si="4"/>
        <v>#VALUE!</v>
      </c>
      <c r="AO20" s="111">
        <f t="shared" si="4"/>
        <v>0.36351375187295498</v>
      </c>
      <c r="AP20" s="111" t="e">
        <f t="shared" si="4"/>
        <v>#VALUE!</v>
      </c>
      <c r="AQ20" s="111" t="e">
        <f t="shared" si="4"/>
        <v>#VALUE!</v>
      </c>
      <c r="AR20" s="111">
        <f t="shared" si="4"/>
        <v>0.11402420115185555</v>
      </c>
      <c r="AS20" s="111">
        <f t="shared" si="4"/>
        <v>8.2978614890005339E-2</v>
      </c>
      <c r="AT20" s="111">
        <f t="shared" si="4"/>
        <v>1.8258530299255433</v>
      </c>
      <c r="AU20" s="111">
        <f t="shared" si="4"/>
        <v>0.31117280387914092</v>
      </c>
      <c r="AV20" s="111">
        <f t="shared" si="4"/>
        <v>0.69883795027909201</v>
      </c>
    </row>
    <row r="21" spans="2:48">
      <c r="B21" s="158">
        <v>6</v>
      </c>
      <c r="C21" s="161" t="s">
        <v>47</v>
      </c>
      <c r="D21" s="164" t="s">
        <v>48</v>
      </c>
      <c r="E21" s="164">
        <v>519455</v>
      </c>
      <c r="F21" s="164">
        <v>936960</v>
      </c>
      <c r="G21" s="63">
        <v>44536</v>
      </c>
      <c r="H21" s="106">
        <v>7.8</v>
      </c>
      <c r="I21" s="101">
        <v>8.19</v>
      </c>
      <c r="J21" s="106">
        <v>517</v>
      </c>
      <c r="K21" s="106">
        <v>258</v>
      </c>
      <c r="L21" s="106">
        <v>190</v>
      </c>
      <c r="M21" s="106">
        <v>230</v>
      </c>
      <c r="N21" s="106">
        <v>115</v>
      </c>
      <c r="O21" s="106">
        <v>95</v>
      </c>
      <c r="P21" s="104">
        <v>119.94279405155299</v>
      </c>
      <c r="Q21" s="104">
        <v>0.195134001043618</v>
      </c>
      <c r="R21" s="104">
        <v>9.0989722328415308</v>
      </c>
      <c r="S21" s="104">
        <v>0.27302128746506799</v>
      </c>
      <c r="T21" s="104">
        <v>2.7078818034152601</v>
      </c>
      <c r="U21" s="104">
        <v>0.143205081513789</v>
      </c>
      <c r="V21" s="104">
        <v>2.0494606357115401</v>
      </c>
      <c r="W21" s="104">
        <v>31.627990269638602</v>
      </c>
      <c r="X21" s="104">
        <v>75.319764043376395</v>
      </c>
      <c r="Y21" s="104">
        <v>0.111400914853657</v>
      </c>
      <c r="Z21" s="104">
        <v>3.7115847691132999</v>
      </c>
      <c r="AA21" s="104">
        <v>3.9692478856423201</v>
      </c>
      <c r="AB21" s="104">
        <v>179.86914109087101</v>
      </c>
      <c r="AC21" s="104">
        <v>0.30749660464821699</v>
      </c>
      <c r="AD21" s="104">
        <v>3.1089751990189301E-2</v>
      </c>
      <c r="AE21" s="104">
        <v>6.6587786460816298</v>
      </c>
      <c r="AF21" s="104">
        <v>68.152049530323197</v>
      </c>
      <c r="AG21" s="104">
        <v>10.461826444263901</v>
      </c>
      <c r="AH21" s="104">
        <v>10.6882143415607</v>
      </c>
      <c r="AI21" s="104">
        <v>5.1302122362565399</v>
      </c>
      <c r="AJ21" s="104">
        <v>0.11187003314385301</v>
      </c>
      <c r="AK21" s="104" t="s">
        <v>190</v>
      </c>
      <c r="AL21" s="104">
        <v>0.36597120964502</v>
      </c>
      <c r="AM21" s="104">
        <v>2.1671954280369401</v>
      </c>
      <c r="AN21" s="104" t="s">
        <v>190</v>
      </c>
      <c r="AO21" s="104">
        <v>8.4682947497163902E-2</v>
      </c>
      <c r="AP21" s="104" t="s">
        <v>190</v>
      </c>
      <c r="AQ21" s="104">
        <v>0.50080048470175897</v>
      </c>
      <c r="AR21" s="104">
        <v>2.8126707575066998E-2</v>
      </c>
      <c r="AS21" s="104">
        <v>0.15793128788246899</v>
      </c>
      <c r="AT21" s="104">
        <v>0.67509718957646603</v>
      </c>
      <c r="AU21" s="104">
        <v>2.7166466284163901E-2</v>
      </c>
      <c r="AV21" s="104">
        <v>0.63612975583069398</v>
      </c>
    </row>
    <row r="22" spans="2:48">
      <c r="B22" s="159"/>
      <c r="C22" s="162"/>
      <c r="D22" s="165"/>
      <c r="E22" s="165"/>
      <c r="F22" s="165"/>
      <c r="G22" s="78">
        <v>44418</v>
      </c>
      <c r="H22" s="103">
        <v>2.4</v>
      </c>
      <c r="I22" s="103">
        <v>8.1300000000000008</v>
      </c>
      <c r="J22" s="103">
        <v>217</v>
      </c>
      <c r="K22" s="103">
        <v>117</v>
      </c>
      <c r="L22" s="103">
        <v>40</v>
      </c>
      <c r="M22" s="103">
        <v>45</v>
      </c>
      <c r="N22" s="103">
        <v>25</v>
      </c>
      <c r="O22" s="103">
        <v>75</v>
      </c>
      <c r="P22" s="103">
        <v>88.565875140324906</v>
      </c>
      <c r="Q22" s="103">
        <v>1.51989996238891</v>
      </c>
      <c r="R22" s="103">
        <v>5.1755305293604499</v>
      </c>
      <c r="S22" s="103">
        <v>1.30045479160644</v>
      </c>
      <c r="T22" s="103">
        <v>6.12180838449249</v>
      </c>
      <c r="U22" s="103">
        <v>0.34884505206909999</v>
      </c>
      <c r="V22" s="103">
        <v>1.78472879042298</v>
      </c>
      <c r="W22" s="103">
        <v>165.18214062971001</v>
      </c>
      <c r="X22" s="103">
        <v>59.4213744981964</v>
      </c>
      <c r="Y22" s="103">
        <v>0.139296000169534</v>
      </c>
      <c r="Z22" s="103">
        <v>0.57461592416934104</v>
      </c>
      <c r="AA22" s="103">
        <v>2.5507533104862099</v>
      </c>
      <c r="AB22" s="103">
        <v>98.150741373662001</v>
      </c>
      <c r="AC22" s="103">
        <v>0.50246595940446803</v>
      </c>
      <c r="AD22" s="103">
        <v>0.104827188963588</v>
      </c>
      <c r="AE22" s="103">
        <v>4.2979729184144499</v>
      </c>
      <c r="AF22" s="103">
        <v>39.0354825457567</v>
      </c>
      <c r="AG22" s="103">
        <v>18.825770129869401</v>
      </c>
      <c r="AH22" s="103">
        <v>6.1864000434701403</v>
      </c>
      <c r="AI22" s="103">
        <v>3.2067409821133999</v>
      </c>
      <c r="AJ22" s="103">
        <v>6.3779536814233401E-3</v>
      </c>
      <c r="AK22" s="103">
        <v>4.4645475061760601E-2</v>
      </c>
      <c r="AL22" s="103">
        <v>0.12888794779943399</v>
      </c>
      <c r="AM22" s="103">
        <v>1.5490993458995499</v>
      </c>
      <c r="AN22" s="103">
        <v>4.05617086175225E-2</v>
      </c>
      <c r="AO22" s="103">
        <v>0.53978148603050502</v>
      </c>
      <c r="AP22" s="103" t="s">
        <v>190</v>
      </c>
      <c r="AQ22" s="103" t="s">
        <v>190</v>
      </c>
      <c r="AR22" s="103">
        <v>9.5357966934015201E-2</v>
      </c>
      <c r="AS22" s="103">
        <v>2.2705104271516698E-2</v>
      </c>
      <c r="AT22" s="103">
        <v>1.1733058456248899</v>
      </c>
      <c r="AU22" s="103">
        <v>0.55709987358734703</v>
      </c>
      <c r="AV22" s="103">
        <v>0.35262050611249701</v>
      </c>
    </row>
    <row r="23" spans="2:48">
      <c r="B23" s="160"/>
      <c r="C23" s="163"/>
      <c r="D23" s="166"/>
      <c r="E23" s="166"/>
      <c r="F23" s="166"/>
      <c r="G23" s="110" t="s">
        <v>191</v>
      </c>
      <c r="H23" s="111">
        <f>(H21+H22)/2</f>
        <v>5.0999999999999996</v>
      </c>
      <c r="I23" s="111">
        <f t="shared" ref="I23:AV23" si="5">(I21+I22)/2</f>
        <v>8.16</v>
      </c>
      <c r="J23" s="111">
        <f t="shared" si="5"/>
        <v>367</v>
      </c>
      <c r="K23" s="111">
        <f t="shared" si="5"/>
        <v>187.5</v>
      </c>
      <c r="L23" s="111">
        <f t="shared" si="5"/>
        <v>115</v>
      </c>
      <c r="M23" s="111">
        <f t="shared" si="5"/>
        <v>137.5</v>
      </c>
      <c r="N23" s="111">
        <f t="shared" si="5"/>
        <v>70</v>
      </c>
      <c r="O23" s="111">
        <f t="shared" si="5"/>
        <v>85</v>
      </c>
      <c r="P23" s="111">
        <f t="shared" si="5"/>
        <v>104.25433459593896</v>
      </c>
      <c r="Q23" s="111">
        <f t="shared" si="5"/>
        <v>0.857516981716264</v>
      </c>
      <c r="R23" s="111">
        <f t="shared" si="5"/>
        <v>7.1372513811009899</v>
      </c>
      <c r="S23" s="111">
        <f t="shared" si="5"/>
        <v>0.78673803953575394</v>
      </c>
      <c r="T23" s="111">
        <f t="shared" si="5"/>
        <v>4.4148450939538755</v>
      </c>
      <c r="U23" s="111">
        <f t="shared" si="5"/>
        <v>0.24602506679144448</v>
      </c>
      <c r="V23" s="111">
        <f t="shared" si="5"/>
        <v>1.91709471306726</v>
      </c>
      <c r="W23" s="111">
        <f t="shared" si="5"/>
        <v>98.405065449674311</v>
      </c>
      <c r="X23" s="111">
        <f t="shared" si="5"/>
        <v>67.370569270786405</v>
      </c>
      <c r="Y23" s="111">
        <f t="shared" si="5"/>
        <v>0.12534845751159551</v>
      </c>
      <c r="Z23" s="111">
        <f t="shared" si="5"/>
        <v>2.1431003466413205</v>
      </c>
      <c r="AA23" s="111">
        <f t="shared" si="5"/>
        <v>3.260000598064265</v>
      </c>
      <c r="AB23" s="111">
        <f t="shared" si="5"/>
        <v>139.0099412322665</v>
      </c>
      <c r="AC23" s="111">
        <f t="shared" si="5"/>
        <v>0.40498128202634254</v>
      </c>
      <c r="AD23" s="111">
        <f t="shared" si="5"/>
        <v>6.7958470476888647E-2</v>
      </c>
      <c r="AE23" s="111">
        <f t="shared" si="5"/>
        <v>5.4783757822480403</v>
      </c>
      <c r="AF23" s="111">
        <f t="shared" si="5"/>
        <v>53.593766038039945</v>
      </c>
      <c r="AG23" s="111">
        <f t="shared" si="5"/>
        <v>14.643798287066652</v>
      </c>
      <c r="AH23" s="111">
        <f t="shared" si="5"/>
        <v>8.4373071925154193</v>
      </c>
      <c r="AI23" s="111">
        <f t="shared" si="5"/>
        <v>4.1684766091849701</v>
      </c>
      <c r="AJ23" s="111">
        <f t="shared" si="5"/>
        <v>5.9123993412638173E-2</v>
      </c>
      <c r="AK23" s="111" t="e">
        <f t="shared" si="5"/>
        <v>#VALUE!</v>
      </c>
      <c r="AL23" s="111">
        <f t="shared" si="5"/>
        <v>0.24742957872222698</v>
      </c>
      <c r="AM23" s="111">
        <f t="shared" si="5"/>
        <v>1.858147386968245</v>
      </c>
      <c r="AN23" s="111" t="e">
        <f t="shared" si="5"/>
        <v>#VALUE!</v>
      </c>
      <c r="AO23" s="111">
        <f t="shared" si="5"/>
        <v>0.31223221676383445</v>
      </c>
      <c r="AP23" s="111" t="e">
        <f t="shared" si="5"/>
        <v>#VALUE!</v>
      </c>
      <c r="AQ23" s="111" t="e">
        <f t="shared" si="5"/>
        <v>#VALUE!</v>
      </c>
      <c r="AR23" s="111">
        <f t="shared" si="5"/>
        <v>6.1742337254541098E-2</v>
      </c>
      <c r="AS23" s="111">
        <f t="shared" si="5"/>
        <v>9.0318196076992846E-2</v>
      </c>
      <c r="AT23" s="111">
        <f t="shared" si="5"/>
        <v>0.92420151760067792</v>
      </c>
      <c r="AU23" s="111">
        <f t="shared" si="5"/>
        <v>0.29213316993575544</v>
      </c>
      <c r="AV23" s="111">
        <f t="shared" si="5"/>
        <v>0.49437513097159547</v>
      </c>
    </row>
    <row r="24" spans="2:48">
      <c r="B24" s="158">
        <v>7</v>
      </c>
      <c r="C24" s="161" t="s">
        <v>50</v>
      </c>
      <c r="D24" s="164" t="s">
        <v>51</v>
      </c>
      <c r="E24" s="164">
        <v>525435</v>
      </c>
      <c r="F24" s="164">
        <v>937268</v>
      </c>
      <c r="G24" s="63">
        <v>44536</v>
      </c>
      <c r="H24" s="101">
        <v>350</v>
      </c>
      <c r="I24" s="101">
        <v>7.47</v>
      </c>
      <c r="J24" s="101">
        <v>448</v>
      </c>
      <c r="K24" s="101">
        <v>224</v>
      </c>
      <c r="L24" s="101">
        <v>220</v>
      </c>
      <c r="M24" s="101">
        <v>265</v>
      </c>
      <c r="N24" s="101">
        <v>130</v>
      </c>
      <c r="O24" s="101">
        <v>110</v>
      </c>
      <c r="P24" s="105">
        <v>465.19353950971202</v>
      </c>
      <c r="Q24" s="105">
        <v>5.2354313167957702</v>
      </c>
      <c r="R24" s="105">
        <v>4.9851081623734501</v>
      </c>
      <c r="S24" s="105">
        <v>0.49284364327007502</v>
      </c>
      <c r="T24" s="105">
        <v>8.8213871228514709</v>
      </c>
      <c r="U24" s="105">
        <v>0.26188867180292702</v>
      </c>
      <c r="V24" s="105">
        <v>3.0799767095091601</v>
      </c>
      <c r="W24" s="105">
        <v>25.515391475157699</v>
      </c>
      <c r="X24" s="105">
        <v>33.9945772351847</v>
      </c>
      <c r="Y24" s="105">
        <v>0.34722041427818701</v>
      </c>
      <c r="Z24" s="105">
        <v>5.3370991545039503</v>
      </c>
      <c r="AA24" s="105">
        <v>4.4468139049364801</v>
      </c>
      <c r="AB24" s="105">
        <v>172.18527386090199</v>
      </c>
      <c r="AC24" s="105">
        <v>4.5454360968385599</v>
      </c>
      <c r="AD24" s="105">
        <v>0.219512888824241</v>
      </c>
      <c r="AE24" s="105">
        <v>5.8623647041362403</v>
      </c>
      <c r="AF24" s="105">
        <v>65.339116988228497</v>
      </c>
      <c r="AG24" s="105">
        <v>323.88185456539702</v>
      </c>
      <c r="AH24" s="105">
        <v>10.3412101395223</v>
      </c>
      <c r="AI24" s="105">
        <v>10.239692383132301</v>
      </c>
      <c r="AJ24" s="105">
        <v>0.120801639070753</v>
      </c>
      <c r="AK24" s="105" t="s">
        <v>190</v>
      </c>
      <c r="AL24" s="105" t="s">
        <v>190</v>
      </c>
      <c r="AM24" s="105">
        <v>1.6538819963167599</v>
      </c>
      <c r="AN24" s="105" t="s">
        <v>190</v>
      </c>
      <c r="AO24" s="105">
        <v>0.16079161981378901</v>
      </c>
      <c r="AP24" s="105" t="s">
        <v>190</v>
      </c>
      <c r="AQ24" s="105" t="s">
        <v>190</v>
      </c>
      <c r="AR24" s="105">
        <v>5.05859761272794E-2</v>
      </c>
      <c r="AS24" s="105">
        <v>0.14475611762594501</v>
      </c>
      <c r="AT24" s="105">
        <v>0.88247176393863103</v>
      </c>
      <c r="AU24" s="105">
        <v>5.55761366965749E-2</v>
      </c>
      <c r="AV24" s="105">
        <v>1.46122715105738</v>
      </c>
    </row>
    <row r="25" spans="2:48">
      <c r="B25" s="159"/>
      <c r="C25" s="162"/>
      <c r="D25" s="165"/>
      <c r="E25" s="165"/>
      <c r="F25" s="165"/>
      <c r="G25" s="78">
        <v>44418</v>
      </c>
      <c r="H25" s="103">
        <v>185</v>
      </c>
      <c r="I25" s="103">
        <v>7.18</v>
      </c>
      <c r="J25" s="103">
        <v>224</v>
      </c>
      <c r="K25" s="103">
        <v>123</v>
      </c>
      <c r="L25" s="103">
        <v>80</v>
      </c>
      <c r="M25" s="103">
        <v>95</v>
      </c>
      <c r="N25" s="103">
        <v>45</v>
      </c>
      <c r="O25" s="103">
        <v>70</v>
      </c>
      <c r="P25" s="103">
        <v>82.5294841117598</v>
      </c>
      <c r="Q25" s="103">
        <v>2.4253634782934399</v>
      </c>
      <c r="R25" s="103">
        <v>5.2469041905784302</v>
      </c>
      <c r="S25" s="103">
        <v>0.58598024024322604</v>
      </c>
      <c r="T25" s="103">
        <v>5.8792955947193999</v>
      </c>
      <c r="U25" s="103">
        <v>0.229700664417093</v>
      </c>
      <c r="V25" s="103">
        <v>1.42104373914263</v>
      </c>
      <c r="W25" s="103">
        <v>75.573172530115599</v>
      </c>
      <c r="X25" s="103">
        <v>16.758184233395699</v>
      </c>
      <c r="Y25" s="103">
        <v>0.16616548082607199</v>
      </c>
      <c r="Z25" s="103">
        <v>0.65295612121740199</v>
      </c>
      <c r="AA25" s="103">
        <v>2.5429880884235798</v>
      </c>
      <c r="AB25" s="103">
        <v>103.674258019801</v>
      </c>
      <c r="AC25" s="103">
        <v>0.76487868713858098</v>
      </c>
      <c r="AD25" s="103">
        <v>0.13812144539055199</v>
      </c>
      <c r="AE25" s="103">
        <v>4.3626788736778996</v>
      </c>
      <c r="AF25" s="103">
        <v>32.075929761495601</v>
      </c>
      <c r="AG25" s="103">
        <v>46.2041523628086</v>
      </c>
      <c r="AH25" s="103">
        <v>4.8779118716643204</v>
      </c>
      <c r="AI25" s="103">
        <v>2.9676100464317501</v>
      </c>
      <c r="AJ25" s="103">
        <v>1.3456842264795999E-2</v>
      </c>
      <c r="AK25" s="103">
        <v>2.7822656565942299E-3</v>
      </c>
      <c r="AL25" s="103">
        <v>0.12881541707048899</v>
      </c>
      <c r="AM25" s="103">
        <v>3.02204720516648</v>
      </c>
      <c r="AN25" s="103">
        <v>3.5811700899754398E-2</v>
      </c>
      <c r="AO25" s="103">
        <v>0.54999371178207401</v>
      </c>
      <c r="AP25" s="103" t="s">
        <v>190</v>
      </c>
      <c r="AQ25" s="103" t="s">
        <v>190</v>
      </c>
      <c r="AR25" s="103">
        <v>0.112486653290337</v>
      </c>
      <c r="AS25" s="103">
        <v>2.22788403125871E-2</v>
      </c>
      <c r="AT25" s="103">
        <v>0.93368937545488795</v>
      </c>
      <c r="AU25" s="103">
        <v>0.56249628267106899</v>
      </c>
      <c r="AV25" s="103">
        <v>0.37047250935193199</v>
      </c>
    </row>
    <row r="26" spans="2:48">
      <c r="B26" s="160"/>
      <c r="C26" s="163"/>
      <c r="D26" s="166"/>
      <c r="E26" s="166"/>
      <c r="F26" s="166"/>
      <c r="G26" s="110" t="s">
        <v>191</v>
      </c>
      <c r="H26" s="111">
        <f>(H24+H25)/2</f>
        <v>267.5</v>
      </c>
      <c r="I26" s="111">
        <f t="shared" ref="I26:AV26" si="6">(I24+I25)/2</f>
        <v>7.3249999999999993</v>
      </c>
      <c r="J26" s="111">
        <f t="shared" si="6"/>
        <v>336</v>
      </c>
      <c r="K26" s="111">
        <f t="shared" si="6"/>
        <v>173.5</v>
      </c>
      <c r="L26" s="111">
        <f t="shared" si="6"/>
        <v>150</v>
      </c>
      <c r="M26" s="111">
        <f t="shared" si="6"/>
        <v>180</v>
      </c>
      <c r="N26" s="111">
        <f t="shared" si="6"/>
        <v>87.5</v>
      </c>
      <c r="O26" s="111">
        <f t="shared" si="6"/>
        <v>90</v>
      </c>
      <c r="P26" s="111">
        <f t="shared" si="6"/>
        <v>273.86151181073592</v>
      </c>
      <c r="Q26" s="111">
        <f t="shared" si="6"/>
        <v>3.8303973975446048</v>
      </c>
      <c r="R26" s="111">
        <f t="shared" si="6"/>
        <v>5.1160061764759401</v>
      </c>
      <c r="S26" s="111">
        <f t="shared" si="6"/>
        <v>0.53941194175665053</v>
      </c>
      <c r="T26" s="111">
        <f t="shared" si="6"/>
        <v>7.3503413587854354</v>
      </c>
      <c r="U26" s="111">
        <f t="shared" si="6"/>
        <v>0.24579466811001</v>
      </c>
      <c r="V26" s="111">
        <f t="shared" si="6"/>
        <v>2.250510224325895</v>
      </c>
      <c r="W26" s="111">
        <f t="shared" si="6"/>
        <v>50.544282002636649</v>
      </c>
      <c r="X26" s="111">
        <f t="shared" si="6"/>
        <v>25.376380734290201</v>
      </c>
      <c r="Y26" s="111">
        <f t="shared" si="6"/>
        <v>0.25669294755212951</v>
      </c>
      <c r="Z26" s="111">
        <f t="shared" si="6"/>
        <v>2.9950276378606762</v>
      </c>
      <c r="AA26" s="111">
        <f t="shared" si="6"/>
        <v>3.49490099668003</v>
      </c>
      <c r="AB26" s="111">
        <f t="shared" si="6"/>
        <v>137.9297659403515</v>
      </c>
      <c r="AC26" s="111">
        <f t="shared" si="6"/>
        <v>2.6551573919885705</v>
      </c>
      <c r="AD26" s="111">
        <f t="shared" si="6"/>
        <v>0.17881716710739648</v>
      </c>
      <c r="AE26" s="111">
        <f t="shared" si="6"/>
        <v>5.1125217889070704</v>
      </c>
      <c r="AF26" s="111">
        <f t="shared" si="6"/>
        <v>48.707523374862049</v>
      </c>
      <c r="AG26" s="111">
        <f t="shared" si="6"/>
        <v>185.04300346410281</v>
      </c>
      <c r="AH26" s="111">
        <f t="shared" si="6"/>
        <v>7.6095610055933101</v>
      </c>
      <c r="AI26" s="111">
        <f t="shared" si="6"/>
        <v>6.6036512147820252</v>
      </c>
      <c r="AJ26" s="111">
        <f t="shared" si="6"/>
        <v>6.7129240667774495E-2</v>
      </c>
      <c r="AK26" s="111" t="e">
        <f t="shared" si="6"/>
        <v>#VALUE!</v>
      </c>
      <c r="AL26" s="111" t="e">
        <f t="shared" si="6"/>
        <v>#VALUE!</v>
      </c>
      <c r="AM26" s="111">
        <f t="shared" si="6"/>
        <v>2.3379646007416199</v>
      </c>
      <c r="AN26" s="111" t="e">
        <f t="shared" si="6"/>
        <v>#VALUE!</v>
      </c>
      <c r="AO26" s="111">
        <f t="shared" si="6"/>
        <v>0.3553926657979315</v>
      </c>
      <c r="AP26" s="111" t="e">
        <f t="shared" si="6"/>
        <v>#VALUE!</v>
      </c>
      <c r="AQ26" s="111" t="e">
        <f t="shared" si="6"/>
        <v>#VALUE!</v>
      </c>
      <c r="AR26" s="111">
        <f t="shared" si="6"/>
        <v>8.1536314708808205E-2</v>
      </c>
      <c r="AS26" s="111">
        <f t="shared" si="6"/>
        <v>8.3517478969266049E-2</v>
      </c>
      <c r="AT26" s="111">
        <f t="shared" si="6"/>
        <v>0.90808056969675954</v>
      </c>
      <c r="AU26" s="111">
        <f t="shared" si="6"/>
        <v>0.30903620968382195</v>
      </c>
      <c r="AV26" s="111">
        <f t="shared" si="6"/>
        <v>0.91584983020465605</v>
      </c>
    </row>
    <row r="27" spans="2:48">
      <c r="B27" s="158">
        <v>8</v>
      </c>
      <c r="C27" s="161" t="s">
        <v>105</v>
      </c>
      <c r="D27" s="164" t="s">
        <v>53</v>
      </c>
      <c r="E27" s="164">
        <v>599654</v>
      </c>
      <c r="F27" s="164">
        <v>976923</v>
      </c>
      <c r="G27" s="63">
        <v>44536</v>
      </c>
      <c r="H27" s="106">
        <v>568</v>
      </c>
      <c r="I27" s="101">
        <v>7.68</v>
      </c>
      <c r="J27" s="106">
        <v>496</v>
      </c>
      <c r="K27" s="106">
        <v>248</v>
      </c>
      <c r="L27" s="106">
        <v>265</v>
      </c>
      <c r="M27" s="106">
        <v>315</v>
      </c>
      <c r="N27" s="106">
        <v>155</v>
      </c>
      <c r="O27" s="106">
        <v>130</v>
      </c>
      <c r="P27" s="104">
        <v>968.05054830344</v>
      </c>
      <c r="Q27" s="104">
        <v>3.8579441809512098</v>
      </c>
      <c r="R27" s="104">
        <v>10.398330775788001</v>
      </c>
      <c r="S27" s="104">
        <v>0.80994055646538299</v>
      </c>
      <c r="T27" s="104">
        <v>36.773901450962903</v>
      </c>
      <c r="U27" s="104">
        <v>0.61659711255829297</v>
      </c>
      <c r="V27" s="104">
        <v>3.4773202839155699</v>
      </c>
      <c r="W27" s="104">
        <v>26.960617084434201</v>
      </c>
      <c r="X27" s="104">
        <v>73.8621792712256</v>
      </c>
      <c r="Y27" s="104">
        <v>0.359689140555283</v>
      </c>
      <c r="Z27" s="104">
        <v>6.1229845771317697</v>
      </c>
      <c r="AA27" s="104">
        <v>5.74410253837633</v>
      </c>
      <c r="AB27" s="104">
        <v>172.979570699855</v>
      </c>
      <c r="AC27" s="104">
        <v>5.4775153403476402</v>
      </c>
      <c r="AD27" s="104">
        <v>0.21568712246413599</v>
      </c>
      <c r="AE27" s="104">
        <v>4.4320711753695496</v>
      </c>
      <c r="AF27" s="104">
        <v>67.220674823115104</v>
      </c>
      <c r="AG27" s="104">
        <v>587.13350089734104</v>
      </c>
      <c r="AH27" s="104">
        <v>10.722045218142499</v>
      </c>
      <c r="AI27" s="104">
        <v>13.806233840251901</v>
      </c>
      <c r="AJ27" s="104">
        <v>0.123137709690411</v>
      </c>
      <c r="AK27" s="104" t="s">
        <v>190</v>
      </c>
      <c r="AL27" s="104" t="s">
        <v>190</v>
      </c>
      <c r="AM27" s="104">
        <v>3.37933992789926</v>
      </c>
      <c r="AN27" s="104">
        <v>3.1121633281020501E-3</v>
      </c>
      <c r="AO27" s="104">
        <v>0.14607943879318999</v>
      </c>
      <c r="AP27" s="104" t="s">
        <v>190</v>
      </c>
      <c r="AQ27" s="104" t="s">
        <v>190</v>
      </c>
      <c r="AR27" s="104">
        <v>1.9012850936082699E-2</v>
      </c>
      <c r="AS27" s="104">
        <v>0.141308143035175</v>
      </c>
      <c r="AT27" s="104">
        <v>1.17280580672475</v>
      </c>
      <c r="AU27" s="104">
        <v>0.104794723088963</v>
      </c>
      <c r="AV27" s="104">
        <v>1.65515806049585</v>
      </c>
    </row>
    <row r="28" spans="2:48">
      <c r="B28" s="159"/>
      <c r="C28" s="162"/>
      <c r="D28" s="165"/>
      <c r="E28" s="165"/>
      <c r="F28" s="165"/>
      <c r="G28" s="78">
        <v>44449</v>
      </c>
      <c r="H28" s="103">
        <v>525</v>
      </c>
      <c r="I28" s="103">
        <v>8.11</v>
      </c>
      <c r="J28" s="103">
        <v>204</v>
      </c>
      <c r="K28" s="103">
        <v>112</v>
      </c>
      <c r="L28" s="103">
        <v>70</v>
      </c>
      <c r="M28" s="103">
        <v>85</v>
      </c>
      <c r="N28" s="103">
        <v>40</v>
      </c>
      <c r="O28" s="103">
        <v>80</v>
      </c>
      <c r="P28" s="103">
        <v>293.02950921230502</v>
      </c>
      <c r="Q28" s="103">
        <v>11.0742387477185</v>
      </c>
      <c r="R28" s="103">
        <v>6.0750397950958499</v>
      </c>
      <c r="S28" s="103">
        <v>0.72817353693062103</v>
      </c>
      <c r="T28" s="103">
        <v>5.3666784237028997</v>
      </c>
      <c r="U28" s="103">
        <v>0.234025512227653</v>
      </c>
      <c r="V28" s="103">
        <v>2.3962086714199202</v>
      </c>
      <c r="W28" s="103">
        <v>135.723469504636</v>
      </c>
      <c r="X28" s="103">
        <v>17.612515945740299</v>
      </c>
      <c r="Y28" s="103">
        <v>0.23220244890302599</v>
      </c>
      <c r="Z28" s="103">
        <v>0.891390898557468</v>
      </c>
      <c r="AA28" s="103">
        <v>2.4031000957567299</v>
      </c>
      <c r="AB28" s="103">
        <v>82.091368184096098</v>
      </c>
      <c r="AC28" s="103">
        <v>1.9662077456095599</v>
      </c>
      <c r="AD28" s="103">
        <v>0.29142198304796502</v>
      </c>
      <c r="AE28" s="103">
        <v>3.5890050358371801</v>
      </c>
      <c r="AF28" s="103">
        <v>30.094544080528699</v>
      </c>
      <c r="AG28" s="103">
        <v>172.107622545411</v>
      </c>
      <c r="AH28" s="103">
        <v>4.7283523519620498</v>
      </c>
      <c r="AI28" s="103">
        <v>4.5349350586243897</v>
      </c>
      <c r="AJ28" s="103">
        <v>3.6491875283131002E-3</v>
      </c>
      <c r="AK28" s="103" t="s">
        <v>190</v>
      </c>
      <c r="AL28" s="103">
        <v>8.1689573727787207E-2</v>
      </c>
      <c r="AM28" s="103">
        <v>1.6866528515149299</v>
      </c>
      <c r="AN28" s="103">
        <v>4.2647498251301298E-2</v>
      </c>
      <c r="AO28" s="103">
        <v>0.57240788797268505</v>
      </c>
      <c r="AP28" s="103" t="s">
        <v>190</v>
      </c>
      <c r="AQ28" s="103" t="s">
        <v>190</v>
      </c>
      <c r="AR28" s="103">
        <v>0.11240538497337201</v>
      </c>
      <c r="AS28" s="103">
        <v>2.04792922372555E-2</v>
      </c>
      <c r="AT28" s="103">
        <v>0.84947497389308602</v>
      </c>
      <c r="AU28" s="103">
        <v>0.57934460553417899</v>
      </c>
      <c r="AV28" s="103">
        <v>0.30874726290312998</v>
      </c>
    </row>
    <row r="29" spans="2:48">
      <c r="B29" s="160"/>
      <c r="C29" s="163"/>
      <c r="D29" s="166"/>
      <c r="E29" s="166"/>
      <c r="F29" s="166"/>
      <c r="G29" s="110" t="s">
        <v>191</v>
      </c>
      <c r="H29" s="111">
        <f>(H27+H28)/2</f>
        <v>546.5</v>
      </c>
      <c r="I29" s="111">
        <f t="shared" ref="I29:AV29" si="7">(I27+I28)/2</f>
        <v>7.8949999999999996</v>
      </c>
      <c r="J29" s="111">
        <f t="shared" si="7"/>
        <v>350</v>
      </c>
      <c r="K29" s="111">
        <f t="shared" si="7"/>
        <v>180</v>
      </c>
      <c r="L29" s="111">
        <f t="shared" si="7"/>
        <v>167.5</v>
      </c>
      <c r="M29" s="111">
        <f t="shared" si="7"/>
        <v>200</v>
      </c>
      <c r="N29" s="111">
        <f t="shared" si="7"/>
        <v>97.5</v>
      </c>
      <c r="O29" s="111">
        <f t="shared" si="7"/>
        <v>105</v>
      </c>
      <c r="P29" s="111">
        <f t="shared" si="7"/>
        <v>630.54002875787251</v>
      </c>
      <c r="Q29" s="111">
        <f t="shared" si="7"/>
        <v>7.4660914643348546</v>
      </c>
      <c r="R29" s="111">
        <f t="shared" si="7"/>
        <v>8.2366852854419257</v>
      </c>
      <c r="S29" s="111">
        <f t="shared" si="7"/>
        <v>0.76905704669800201</v>
      </c>
      <c r="T29" s="111">
        <f t="shared" si="7"/>
        <v>21.070289937332902</v>
      </c>
      <c r="U29" s="111">
        <f t="shared" si="7"/>
        <v>0.42531131239297298</v>
      </c>
      <c r="V29" s="111">
        <f t="shared" si="7"/>
        <v>2.9367644776677451</v>
      </c>
      <c r="W29" s="111">
        <f t="shared" si="7"/>
        <v>81.342043294535102</v>
      </c>
      <c r="X29" s="111">
        <f t="shared" si="7"/>
        <v>45.737347608482949</v>
      </c>
      <c r="Y29" s="111">
        <f t="shared" si="7"/>
        <v>0.2959457947291545</v>
      </c>
      <c r="Z29" s="111">
        <f t="shared" si="7"/>
        <v>3.5071877378446188</v>
      </c>
      <c r="AA29" s="111">
        <f t="shared" si="7"/>
        <v>4.0736013170665295</v>
      </c>
      <c r="AB29" s="111">
        <f t="shared" si="7"/>
        <v>127.53546944197555</v>
      </c>
      <c r="AC29" s="111">
        <f t="shared" si="7"/>
        <v>3.7218615429785999</v>
      </c>
      <c r="AD29" s="111">
        <f t="shared" si="7"/>
        <v>0.25355455275605049</v>
      </c>
      <c r="AE29" s="111">
        <f t="shared" si="7"/>
        <v>4.0105381056033647</v>
      </c>
      <c r="AF29" s="111">
        <f t="shared" si="7"/>
        <v>48.657609451821898</v>
      </c>
      <c r="AG29" s="111">
        <f t="shared" si="7"/>
        <v>379.62056172137602</v>
      </c>
      <c r="AH29" s="111">
        <f t="shared" si="7"/>
        <v>7.7251987850522745</v>
      </c>
      <c r="AI29" s="111">
        <f t="shared" si="7"/>
        <v>9.1705844494381452</v>
      </c>
      <c r="AJ29" s="111">
        <f t="shared" si="7"/>
        <v>6.3393448609362052E-2</v>
      </c>
      <c r="AK29" s="111" t="e">
        <f t="shared" si="7"/>
        <v>#VALUE!</v>
      </c>
      <c r="AL29" s="111" t="e">
        <f t="shared" si="7"/>
        <v>#VALUE!</v>
      </c>
      <c r="AM29" s="111">
        <f t="shared" si="7"/>
        <v>2.5329963897070948</v>
      </c>
      <c r="AN29" s="111">
        <f t="shared" si="7"/>
        <v>2.2879830789701676E-2</v>
      </c>
      <c r="AO29" s="111">
        <f t="shared" si="7"/>
        <v>0.35924366338293751</v>
      </c>
      <c r="AP29" s="111" t="e">
        <f t="shared" si="7"/>
        <v>#VALUE!</v>
      </c>
      <c r="AQ29" s="111" t="e">
        <f t="shared" si="7"/>
        <v>#VALUE!</v>
      </c>
      <c r="AR29" s="111">
        <f t="shared" si="7"/>
        <v>6.570911795472735E-2</v>
      </c>
      <c r="AS29" s="111">
        <f t="shared" si="7"/>
        <v>8.0893717636215251E-2</v>
      </c>
      <c r="AT29" s="111">
        <f t="shared" si="7"/>
        <v>1.011140390308918</v>
      </c>
      <c r="AU29" s="111">
        <f t="shared" si="7"/>
        <v>0.34206966431157099</v>
      </c>
      <c r="AV29" s="111">
        <f t="shared" si="7"/>
        <v>0.98195266169949003</v>
      </c>
    </row>
    <row r="30" spans="2:48">
      <c r="B30" s="158">
        <v>9</v>
      </c>
      <c r="C30" s="161" t="s">
        <v>106</v>
      </c>
      <c r="D30" s="164" t="s">
        <v>55</v>
      </c>
      <c r="E30" s="164">
        <v>599971</v>
      </c>
      <c r="F30" s="164">
        <v>980964</v>
      </c>
      <c r="G30" s="63">
        <v>44536</v>
      </c>
      <c r="H30" s="106">
        <v>7.8</v>
      </c>
      <c r="I30" s="101">
        <v>8.19</v>
      </c>
      <c r="J30" s="106">
        <v>517</v>
      </c>
      <c r="K30" s="106">
        <v>258</v>
      </c>
      <c r="L30" s="106">
        <v>190</v>
      </c>
      <c r="M30" s="106">
        <v>230</v>
      </c>
      <c r="N30" s="106">
        <v>115</v>
      </c>
      <c r="O30" s="106">
        <v>95</v>
      </c>
      <c r="P30" s="105">
        <v>214.10722055734101</v>
      </c>
      <c r="Q30" s="105">
        <v>2.84310226093318</v>
      </c>
      <c r="R30" s="105">
        <v>10.093126609298301</v>
      </c>
      <c r="S30" s="105">
        <v>0.24887739776902401</v>
      </c>
      <c r="T30" s="105">
        <v>5.7986866393518399</v>
      </c>
      <c r="U30" s="105">
        <v>0.20376226261333</v>
      </c>
      <c r="V30" s="105">
        <v>2.0698766762799501</v>
      </c>
      <c r="W30" s="105">
        <v>21.191468615426398</v>
      </c>
      <c r="X30" s="105">
        <v>489.96406892812001</v>
      </c>
      <c r="Y30" s="105">
        <v>0.321192393642314</v>
      </c>
      <c r="Z30" s="105">
        <v>5.5214757768205596</v>
      </c>
      <c r="AA30" s="105">
        <v>5.2717239945598999</v>
      </c>
      <c r="AB30" s="105">
        <v>170.56855260792901</v>
      </c>
      <c r="AC30" s="105">
        <v>2.0296838100146499</v>
      </c>
      <c r="AD30" s="105">
        <v>0.10180901059342599</v>
      </c>
      <c r="AE30" s="105">
        <v>7.5059864631208804</v>
      </c>
      <c r="AF30" s="105">
        <v>52.648010180918703</v>
      </c>
      <c r="AG30" s="105">
        <v>105.286564553386</v>
      </c>
      <c r="AH30" s="105">
        <v>8.3764666740537201</v>
      </c>
      <c r="AI30" s="105">
        <v>12.014406708474301</v>
      </c>
      <c r="AJ30" s="105">
        <v>0.110013630516182</v>
      </c>
      <c r="AK30" s="105" t="s">
        <v>190</v>
      </c>
      <c r="AL30" s="105" t="s">
        <v>190</v>
      </c>
      <c r="AM30" s="105">
        <v>1.30452602930898</v>
      </c>
      <c r="AN30" s="105" t="s">
        <v>190</v>
      </c>
      <c r="AO30" s="105">
        <v>0.123323943818166</v>
      </c>
      <c r="AP30" s="105" t="s">
        <v>190</v>
      </c>
      <c r="AQ30" s="105">
        <v>0.78100419370233798</v>
      </c>
      <c r="AR30" s="105">
        <v>4.9998750192501398E-2</v>
      </c>
      <c r="AS30" s="105">
        <v>0.17865103660988901</v>
      </c>
      <c r="AT30" s="105">
        <v>1.9325181134174501</v>
      </c>
      <c r="AU30" s="105">
        <v>4.2489608125194603E-2</v>
      </c>
      <c r="AV30" s="105">
        <v>1.64385212112825</v>
      </c>
    </row>
    <row r="31" spans="2:48">
      <c r="B31" s="159"/>
      <c r="C31" s="162"/>
      <c r="D31" s="165"/>
      <c r="E31" s="165"/>
      <c r="F31" s="165"/>
      <c r="G31" s="78">
        <v>44449</v>
      </c>
      <c r="H31" s="103">
        <v>2.9</v>
      </c>
      <c r="I31" s="103">
        <v>8.14</v>
      </c>
      <c r="J31" s="103">
        <v>229</v>
      </c>
      <c r="K31" s="103">
        <v>125</v>
      </c>
      <c r="L31" s="103">
        <v>50</v>
      </c>
      <c r="M31" s="103">
        <v>60</v>
      </c>
      <c r="N31" s="103">
        <v>30</v>
      </c>
      <c r="O31" s="103">
        <v>90</v>
      </c>
      <c r="P31" s="103">
        <v>69.738734584826105</v>
      </c>
      <c r="Q31" s="103">
        <v>2.21654677031019</v>
      </c>
      <c r="R31" s="103">
        <v>5.8581874890681398</v>
      </c>
      <c r="S31" s="103">
        <v>0.56623061912587203</v>
      </c>
      <c r="T31" s="103">
        <v>7.6942141544283604</v>
      </c>
      <c r="U31" s="103">
        <v>0.38695519389072902</v>
      </c>
      <c r="V31" s="103">
        <v>1.4090845470064</v>
      </c>
      <c r="W31" s="103">
        <v>96.448119721180205</v>
      </c>
      <c r="X31" s="103">
        <v>447.55849519910498</v>
      </c>
      <c r="Y31" s="103">
        <v>0.20431420531803399</v>
      </c>
      <c r="Z31" s="103">
        <v>0.56534799962337601</v>
      </c>
      <c r="AA31" s="103">
        <v>2.2634487958126002</v>
      </c>
      <c r="AB31" s="103">
        <v>98.406335584744397</v>
      </c>
      <c r="AC31" s="103">
        <v>0.78334265076480403</v>
      </c>
      <c r="AD31" s="103">
        <v>0.12508033046155201</v>
      </c>
      <c r="AE31" s="103">
        <v>3.9049280092634402</v>
      </c>
      <c r="AF31" s="103">
        <v>33.481291927833901</v>
      </c>
      <c r="AG31" s="103">
        <v>43.590900444736299</v>
      </c>
      <c r="AH31" s="103">
        <v>5.2513909781842898</v>
      </c>
      <c r="AI31" s="103">
        <v>7.8299248752045001</v>
      </c>
      <c r="AJ31" s="103">
        <v>5.5920768733819298E-3</v>
      </c>
      <c r="AK31" s="103">
        <v>3.3656034985261402E-2</v>
      </c>
      <c r="AL31" s="103">
        <v>0.15509924744474299</v>
      </c>
      <c r="AM31" s="103">
        <v>0.24865137718744401</v>
      </c>
      <c r="AN31" s="103">
        <v>3.5981565235426297E-2</v>
      </c>
      <c r="AO31" s="103">
        <v>0.54723720116953001</v>
      </c>
      <c r="AP31" s="103" t="s">
        <v>190</v>
      </c>
      <c r="AQ31" s="103">
        <v>2.3347223171467899E-2</v>
      </c>
      <c r="AR31" s="103">
        <v>0.105893526208841</v>
      </c>
      <c r="AS31" s="103">
        <v>1.91102079586398E-2</v>
      </c>
      <c r="AT31" s="103">
        <v>1.6512375631176801</v>
      </c>
      <c r="AU31" s="103">
        <v>0.56154058665648399</v>
      </c>
      <c r="AV31" s="103">
        <v>0.29384352184665802</v>
      </c>
    </row>
    <row r="32" spans="2:48">
      <c r="B32" s="160"/>
      <c r="C32" s="163"/>
      <c r="D32" s="166"/>
      <c r="E32" s="166"/>
      <c r="F32" s="166"/>
      <c r="G32" s="110" t="s">
        <v>191</v>
      </c>
      <c r="H32" s="111">
        <f>(H30+H31)/2</f>
        <v>5.35</v>
      </c>
      <c r="I32" s="111">
        <f t="shared" ref="I32:T32" si="8">(I30+I31)/2</f>
        <v>8.1649999999999991</v>
      </c>
      <c r="J32" s="111">
        <f t="shared" si="8"/>
        <v>373</v>
      </c>
      <c r="K32" s="111">
        <f t="shared" si="8"/>
        <v>191.5</v>
      </c>
      <c r="L32" s="111">
        <f t="shared" si="8"/>
        <v>120</v>
      </c>
      <c r="M32" s="111">
        <f t="shared" si="8"/>
        <v>145</v>
      </c>
      <c r="N32" s="111">
        <f t="shared" si="8"/>
        <v>72.5</v>
      </c>
      <c r="O32" s="111">
        <f t="shared" si="8"/>
        <v>92.5</v>
      </c>
      <c r="P32" s="111">
        <f t="shared" si="8"/>
        <v>141.92297757108355</v>
      </c>
      <c r="Q32" s="111">
        <f t="shared" si="8"/>
        <v>2.529824515621685</v>
      </c>
      <c r="R32" s="111">
        <f t="shared" si="8"/>
        <v>7.9756570491832202</v>
      </c>
      <c r="S32" s="111">
        <f t="shared" si="8"/>
        <v>0.40755400844744805</v>
      </c>
      <c r="T32" s="111">
        <f t="shared" si="8"/>
        <v>6.7464503968901006</v>
      </c>
      <c r="U32" s="111">
        <f>(U30+U31)/2</f>
        <v>0.29535872825202952</v>
      </c>
      <c r="V32" s="111">
        <f t="shared" ref="V32:AV32" si="9">(V30+V31)/2</f>
        <v>1.7394806116431751</v>
      </c>
      <c r="W32" s="111">
        <f t="shared" si="9"/>
        <v>58.819794168303304</v>
      </c>
      <c r="X32" s="111">
        <f t="shared" si="9"/>
        <v>468.7612820636125</v>
      </c>
      <c r="Y32" s="111">
        <f t="shared" si="9"/>
        <v>0.26275329948017401</v>
      </c>
      <c r="Z32" s="111">
        <f t="shared" si="9"/>
        <v>3.0434118882219678</v>
      </c>
      <c r="AA32" s="111">
        <f t="shared" si="9"/>
        <v>3.76758639518625</v>
      </c>
      <c r="AB32" s="111">
        <f t="shared" si="9"/>
        <v>134.4874440963367</v>
      </c>
      <c r="AC32" s="111">
        <f t="shared" si="9"/>
        <v>1.406513230389727</v>
      </c>
      <c r="AD32" s="111">
        <f t="shared" si="9"/>
        <v>0.11344467052748899</v>
      </c>
      <c r="AE32" s="111">
        <f t="shared" si="9"/>
        <v>5.7054572361921601</v>
      </c>
      <c r="AF32" s="111">
        <f t="shared" si="9"/>
        <v>43.064651054376299</v>
      </c>
      <c r="AG32" s="111">
        <f t="shared" si="9"/>
        <v>74.438732499061146</v>
      </c>
      <c r="AH32" s="111">
        <f t="shared" si="9"/>
        <v>6.813928826119005</v>
      </c>
      <c r="AI32" s="111">
        <f t="shared" si="9"/>
        <v>9.9221657918394008</v>
      </c>
      <c r="AJ32" s="111">
        <f t="shared" si="9"/>
        <v>5.7802853694781962E-2</v>
      </c>
      <c r="AK32" s="111" t="e">
        <f t="shared" si="9"/>
        <v>#VALUE!</v>
      </c>
      <c r="AL32" s="111" t="e">
        <f t="shared" si="9"/>
        <v>#VALUE!</v>
      </c>
      <c r="AM32" s="111">
        <f t="shared" si="9"/>
        <v>0.77658870324821194</v>
      </c>
      <c r="AN32" s="111" t="e">
        <f t="shared" si="9"/>
        <v>#VALUE!</v>
      </c>
      <c r="AO32" s="111">
        <f t="shared" si="9"/>
        <v>0.33528057249384802</v>
      </c>
      <c r="AP32" s="111" t="e">
        <f t="shared" si="9"/>
        <v>#VALUE!</v>
      </c>
      <c r="AQ32" s="111">
        <f t="shared" si="9"/>
        <v>0.40217570843690292</v>
      </c>
      <c r="AR32" s="111">
        <f t="shared" si="9"/>
        <v>7.79461382006712E-2</v>
      </c>
      <c r="AS32" s="111">
        <f t="shared" si="9"/>
        <v>9.8880622284264405E-2</v>
      </c>
      <c r="AT32" s="111">
        <f t="shared" si="9"/>
        <v>1.7918778382675651</v>
      </c>
      <c r="AU32" s="111">
        <f t="shared" si="9"/>
        <v>0.30201509739083932</v>
      </c>
      <c r="AV32" s="111">
        <f t="shared" si="9"/>
        <v>0.96884782148745396</v>
      </c>
    </row>
    <row r="33" spans="2:48">
      <c r="B33" s="158">
        <v>10</v>
      </c>
      <c r="C33" s="161" t="s">
        <v>56</v>
      </c>
      <c r="D33" s="164" t="s">
        <v>57</v>
      </c>
      <c r="E33" s="158">
        <v>601543</v>
      </c>
      <c r="F33" s="158">
        <v>976932</v>
      </c>
      <c r="G33" s="63" t="s">
        <v>108</v>
      </c>
      <c r="H33" s="101">
        <v>52.3</v>
      </c>
      <c r="I33" s="101">
        <v>7.31</v>
      </c>
      <c r="J33" s="101">
        <v>490</v>
      </c>
      <c r="K33" s="101">
        <v>245</v>
      </c>
      <c r="L33" s="101">
        <v>225</v>
      </c>
      <c r="M33" s="101">
        <v>275</v>
      </c>
      <c r="N33" s="101">
        <v>135</v>
      </c>
      <c r="O33" s="101">
        <v>105</v>
      </c>
      <c r="P33" s="102">
        <v>831.06226734212498</v>
      </c>
      <c r="Q33" s="102">
        <v>4.4870541287210601</v>
      </c>
      <c r="R33" s="102">
        <v>5.3056688340276699</v>
      </c>
      <c r="S33" s="102">
        <v>0.65149138064319501</v>
      </c>
      <c r="T33" s="102">
        <v>119.041248359432</v>
      </c>
      <c r="U33" s="102">
        <v>0.606616284158498</v>
      </c>
      <c r="V33" s="102">
        <v>4.28332729345167</v>
      </c>
      <c r="W33" s="102">
        <v>30.324283532624701</v>
      </c>
      <c r="X33" s="102">
        <v>179.139044498224</v>
      </c>
      <c r="Y33" s="102">
        <v>0.40116918555061798</v>
      </c>
      <c r="Z33" s="102">
        <v>6.3253724354943097</v>
      </c>
      <c r="AA33" s="102">
        <v>6.2924399674485203</v>
      </c>
      <c r="AB33" s="102">
        <v>168.79873096921801</v>
      </c>
      <c r="AC33" s="102">
        <v>5.8585152660791504</v>
      </c>
      <c r="AD33" s="102">
        <v>0.22188313485167699</v>
      </c>
      <c r="AE33" s="102">
        <v>3.4116733850104999</v>
      </c>
      <c r="AF33" s="102">
        <v>66.312232665245403</v>
      </c>
      <c r="AG33" s="102">
        <v>647.25253870246001</v>
      </c>
      <c r="AH33" s="102">
        <v>10.5143347850208</v>
      </c>
      <c r="AI33" s="102">
        <v>13.8779606309719</v>
      </c>
      <c r="AJ33" s="102">
        <v>0.123539623354294</v>
      </c>
      <c r="AK33" s="102" t="s">
        <v>190</v>
      </c>
      <c r="AL33" s="102" t="s">
        <v>190</v>
      </c>
      <c r="AM33" s="102">
        <v>0.80896745596765096</v>
      </c>
      <c r="AN33" s="102">
        <v>5.4116776127928904E-3</v>
      </c>
      <c r="AO33" s="102">
        <v>0.15438679066574501</v>
      </c>
      <c r="AP33" s="102" t="s">
        <v>190</v>
      </c>
      <c r="AQ33" s="102" t="s">
        <v>190</v>
      </c>
      <c r="AR33" s="102" t="s">
        <v>190</v>
      </c>
      <c r="AS33" s="102">
        <v>0.13395617108110999</v>
      </c>
      <c r="AT33" s="102">
        <v>1.6458985549823799</v>
      </c>
      <c r="AU33" s="102">
        <v>0.10850416200815099</v>
      </c>
      <c r="AV33" s="102">
        <v>1.00622392568365</v>
      </c>
    </row>
    <row r="34" spans="2:48">
      <c r="B34" s="159"/>
      <c r="C34" s="162"/>
      <c r="D34" s="165"/>
      <c r="E34" s="159"/>
      <c r="F34" s="159"/>
      <c r="G34" s="78">
        <v>44449</v>
      </c>
      <c r="H34" s="103">
        <v>85</v>
      </c>
      <c r="I34" s="103">
        <v>7.98</v>
      </c>
      <c r="J34" s="103">
        <v>219</v>
      </c>
      <c r="K34" s="103">
        <v>117</v>
      </c>
      <c r="L34" s="103">
        <v>550</v>
      </c>
      <c r="M34" s="103">
        <v>650</v>
      </c>
      <c r="N34" s="103">
        <v>350</v>
      </c>
      <c r="O34" s="103">
        <v>230</v>
      </c>
      <c r="P34" s="103">
        <v>67.675613109432604</v>
      </c>
      <c r="Q34" s="103">
        <v>2.6190246169500702</v>
      </c>
      <c r="R34" s="103">
        <v>47.543089380030203</v>
      </c>
      <c r="S34" s="103">
        <v>0.59857183257519997</v>
      </c>
      <c r="T34" s="103">
        <v>227.978856598557</v>
      </c>
      <c r="U34" s="103">
        <v>0.50363288621779301</v>
      </c>
      <c r="V34" s="103">
        <v>1.3975843634707501</v>
      </c>
      <c r="W34" s="103">
        <v>208.35492936987799</v>
      </c>
      <c r="X34" s="103">
        <v>22.507911345690399</v>
      </c>
      <c r="Y34" s="103">
        <v>0.47593597919233699</v>
      </c>
      <c r="Z34" s="103">
        <v>14.0383914668198</v>
      </c>
      <c r="AA34" s="103">
        <v>16.332278167387901</v>
      </c>
      <c r="AB34" s="103">
        <v>595.94660247836805</v>
      </c>
      <c r="AC34" s="103">
        <v>0.99792506053658503</v>
      </c>
      <c r="AD34" s="103">
        <v>0.39503962241062501</v>
      </c>
      <c r="AE34" s="103">
        <v>68.306434227318604</v>
      </c>
      <c r="AF34" s="103">
        <v>38.654456426446401</v>
      </c>
      <c r="AG34" s="103">
        <v>40.637889147217102</v>
      </c>
      <c r="AH34" s="103">
        <v>5.7224921806789499</v>
      </c>
      <c r="AI34" s="103">
        <v>37.454413770443999</v>
      </c>
      <c r="AJ34" s="103">
        <v>1.0897733363554899E-2</v>
      </c>
      <c r="AK34" s="103">
        <v>0.11574050823361599</v>
      </c>
      <c r="AL34" s="103">
        <v>0.35827663971750701</v>
      </c>
      <c r="AM34" s="103">
        <v>0.46926372468070399</v>
      </c>
      <c r="AN34" s="103">
        <v>6.1616566513271499E-2</v>
      </c>
      <c r="AO34" s="103">
        <v>0.64274733131367801</v>
      </c>
      <c r="AP34" s="103" t="s">
        <v>190</v>
      </c>
      <c r="AQ34" s="103">
        <v>2.5168786168522601</v>
      </c>
      <c r="AR34" s="103">
        <v>0.50409562098486105</v>
      </c>
      <c r="AS34" s="103">
        <v>2.0814262758012701E-2</v>
      </c>
      <c r="AT34" s="103">
        <v>0.94660295376130599</v>
      </c>
      <c r="AU34" s="103">
        <v>0.58391880581298905</v>
      </c>
      <c r="AV34" s="103">
        <v>7.9672333746438397</v>
      </c>
    </row>
    <row r="35" spans="2:48">
      <c r="B35" s="160"/>
      <c r="C35" s="163"/>
      <c r="D35" s="166"/>
      <c r="E35" s="160"/>
      <c r="F35" s="160"/>
      <c r="G35" s="110" t="s">
        <v>191</v>
      </c>
      <c r="H35" s="111">
        <f>(H33+H34)/2</f>
        <v>68.650000000000006</v>
      </c>
      <c r="I35" s="111">
        <f t="shared" ref="I35:V35" si="10">(I33+I34)/2</f>
        <v>7.6449999999999996</v>
      </c>
      <c r="J35" s="111">
        <f t="shared" si="10"/>
        <v>354.5</v>
      </c>
      <c r="K35" s="111">
        <f t="shared" si="10"/>
        <v>181</v>
      </c>
      <c r="L35" s="111">
        <f t="shared" si="10"/>
        <v>387.5</v>
      </c>
      <c r="M35" s="111">
        <f t="shared" si="10"/>
        <v>462.5</v>
      </c>
      <c r="N35" s="111">
        <f t="shared" si="10"/>
        <v>242.5</v>
      </c>
      <c r="O35" s="111">
        <f t="shared" si="10"/>
        <v>167.5</v>
      </c>
      <c r="P35" s="111">
        <f t="shared" si="10"/>
        <v>449.36894022577877</v>
      </c>
      <c r="Q35" s="111">
        <f t="shared" si="10"/>
        <v>3.5530393728355651</v>
      </c>
      <c r="R35" s="111">
        <f t="shared" si="10"/>
        <v>26.424379107028937</v>
      </c>
      <c r="S35" s="111">
        <f t="shared" si="10"/>
        <v>0.62503160660919743</v>
      </c>
      <c r="T35" s="111">
        <f t="shared" si="10"/>
        <v>173.51005247899451</v>
      </c>
      <c r="U35" s="111">
        <f t="shared" si="10"/>
        <v>0.55512458518814545</v>
      </c>
      <c r="V35" s="111">
        <f t="shared" si="10"/>
        <v>2.8404558284612103</v>
      </c>
      <c r="W35" s="111">
        <f>(W33+W34)/2</f>
        <v>119.33960645125134</v>
      </c>
      <c r="X35" s="111">
        <f t="shared" ref="X35:AV35" si="11">(X33+X34)/2</f>
        <v>100.82347792195719</v>
      </c>
      <c r="Y35" s="111">
        <f t="shared" si="11"/>
        <v>0.43855258237147748</v>
      </c>
      <c r="Z35" s="111">
        <f t="shared" si="11"/>
        <v>10.181881951157054</v>
      </c>
      <c r="AA35" s="111">
        <f t="shared" si="11"/>
        <v>11.31235906741821</v>
      </c>
      <c r="AB35" s="111">
        <f t="shared" si="11"/>
        <v>382.37266672379303</v>
      </c>
      <c r="AC35" s="111">
        <f t="shared" si="11"/>
        <v>3.4282201633078677</v>
      </c>
      <c r="AD35" s="111">
        <f t="shared" si="11"/>
        <v>0.30846137863115097</v>
      </c>
      <c r="AE35" s="111">
        <f t="shared" si="11"/>
        <v>35.859053806164553</v>
      </c>
      <c r="AF35" s="111">
        <f t="shared" si="11"/>
        <v>52.483344545845902</v>
      </c>
      <c r="AG35" s="111">
        <f t="shared" si="11"/>
        <v>343.94521392483858</v>
      </c>
      <c r="AH35" s="111">
        <f t="shared" si="11"/>
        <v>8.1184134828498742</v>
      </c>
      <c r="AI35" s="111">
        <f t="shared" si="11"/>
        <v>25.666187200707949</v>
      </c>
      <c r="AJ35" s="111">
        <f t="shared" si="11"/>
        <v>6.721867835892445E-2</v>
      </c>
      <c r="AK35" s="111" t="e">
        <f t="shared" si="11"/>
        <v>#VALUE!</v>
      </c>
      <c r="AL35" s="111" t="e">
        <f t="shared" si="11"/>
        <v>#VALUE!</v>
      </c>
      <c r="AM35" s="111">
        <f t="shared" si="11"/>
        <v>0.63911559032417742</v>
      </c>
      <c r="AN35" s="111">
        <f t="shared" si="11"/>
        <v>3.3514122063032198E-2</v>
      </c>
      <c r="AO35" s="111">
        <f t="shared" si="11"/>
        <v>0.39856706098971151</v>
      </c>
      <c r="AP35" s="111" t="e">
        <f t="shared" si="11"/>
        <v>#VALUE!</v>
      </c>
      <c r="AQ35" s="111" t="e">
        <f t="shared" si="11"/>
        <v>#VALUE!</v>
      </c>
      <c r="AR35" s="111" t="e">
        <f t="shared" si="11"/>
        <v>#VALUE!</v>
      </c>
      <c r="AS35" s="111">
        <f t="shared" si="11"/>
        <v>7.738521691956135E-2</v>
      </c>
      <c r="AT35" s="111">
        <f t="shared" si="11"/>
        <v>1.2962507543718429</v>
      </c>
      <c r="AU35" s="111">
        <f t="shared" si="11"/>
        <v>0.34621148391056999</v>
      </c>
      <c r="AV35" s="111">
        <f t="shared" si="11"/>
        <v>4.4867286501637444</v>
      </c>
    </row>
    <row r="36" spans="2:48">
      <c r="B36" s="158">
        <v>11</v>
      </c>
      <c r="C36" s="161" t="s">
        <v>59</v>
      </c>
      <c r="D36" s="164" t="s">
        <v>60</v>
      </c>
      <c r="E36" s="158">
        <v>601099</v>
      </c>
      <c r="F36" s="158">
        <v>977599</v>
      </c>
      <c r="G36" s="63" t="s">
        <v>108</v>
      </c>
      <c r="H36" s="101">
        <v>16.600000000000001</v>
      </c>
      <c r="I36" s="101">
        <v>8.07</v>
      </c>
      <c r="J36" s="101">
        <v>1760</v>
      </c>
      <c r="K36" s="101">
        <v>1056</v>
      </c>
      <c r="L36" s="101">
        <v>1550</v>
      </c>
      <c r="M36" s="101">
        <v>1900</v>
      </c>
      <c r="N36" s="101">
        <v>950</v>
      </c>
      <c r="O36" s="101">
        <v>170</v>
      </c>
      <c r="P36" s="102">
        <v>39.3526164673601</v>
      </c>
      <c r="Q36" s="102">
        <v>1.1802309568179501</v>
      </c>
      <c r="R36" s="102">
        <v>19.670124621169499</v>
      </c>
      <c r="S36" s="102">
        <v>0.32608343196754802</v>
      </c>
      <c r="T36" s="102">
        <v>246.877588192036</v>
      </c>
      <c r="U36" s="102">
        <v>0.28612940249277002</v>
      </c>
      <c r="V36" s="102">
        <v>1.44105800941369</v>
      </c>
      <c r="W36" s="102">
        <v>38.011532143495202</v>
      </c>
      <c r="X36" s="102">
        <v>28.079791539378999</v>
      </c>
      <c r="Y36" s="102">
        <v>0.474358338830902</v>
      </c>
      <c r="Z36" s="102">
        <v>46.440128911804301</v>
      </c>
      <c r="AA36" s="102">
        <v>19.738389862745599</v>
      </c>
      <c r="AB36" s="102">
        <v>495.37662824363099</v>
      </c>
      <c r="AC36" s="102">
        <v>0.74371221103310103</v>
      </c>
      <c r="AD36" s="102">
        <v>0.29151876055090897</v>
      </c>
      <c r="AE36" s="102">
        <v>26.1758827485693</v>
      </c>
      <c r="AF36" s="102">
        <v>41.0867582609363</v>
      </c>
      <c r="AG36" s="102">
        <v>34.683163784168102</v>
      </c>
      <c r="AH36" s="102">
        <v>6.2590420779715803</v>
      </c>
      <c r="AI36" s="102">
        <v>34.812236913736299</v>
      </c>
      <c r="AJ36" s="102">
        <v>0.110085732418822</v>
      </c>
      <c r="AK36" s="102" t="s">
        <v>190</v>
      </c>
      <c r="AL36" s="102">
        <v>0.21760594725229199</v>
      </c>
      <c r="AM36" s="102">
        <v>0.40969615170555701</v>
      </c>
      <c r="AN36" s="102">
        <v>3.5170905870064703E-2</v>
      </c>
      <c r="AO36" s="102">
        <v>8.2995065074380203E-2</v>
      </c>
      <c r="AP36" s="102" t="s">
        <v>190</v>
      </c>
      <c r="AQ36" s="102">
        <v>9.90105980826349</v>
      </c>
      <c r="AR36" s="102">
        <v>0.99692386774368902</v>
      </c>
      <c r="AS36" s="102">
        <v>0.10341197115329601</v>
      </c>
      <c r="AT36" s="102">
        <v>1.03873766886043</v>
      </c>
      <c r="AU36" s="102">
        <v>5.6143126463488097E-2</v>
      </c>
      <c r="AV36" s="102">
        <v>7.6734724095820601</v>
      </c>
    </row>
    <row r="37" spans="2:48">
      <c r="B37" s="159"/>
      <c r="C37" s="162"/>
      <c r="D37" s="165"/>
      <c r="E37" s="159"/>
      <c r="F37" s="159"/>
      <c r="G37" s="78">
        <v>44449</v>
      </c>
      <c r="H37" s="103">
        <v>85</v>
      </c>
      <c r="I37" s="103">
        <v>8.84</v>
      </c>
      <c r="J37" s="103">
        <v>1733</v>
      </c>
      <c r="K37" s="103">
        <v>1161</v>
      </c>
      <c r="L37" s="103">
        <v>95</v>
      </c>
      <c r="M37" s="103">
        <v>115</v>
      </c>
      <c r="N37" s="103">
        <v>55</v>
      </c>
      <c r="O37" s="103">
        <v>100</v>
      </c>
      <c r="P37" s="103">
        <v>108.82454306128</v>
      </c>
      <c r="Q37" s="103">
        <v>2.2015203943972899</v>
      </c>
      <c r="R37" s="103">
        <v>5.7213342859642697</v>
      </c>
      <c r="S37" s="103">
        <v>0.46596797094671399</v>
      </c>
      <c r="T37" s="103">
        <v>18.715604688170401</v>
      </c>
      <c r="U37" s="103">
        <v>0.23089414772779299</v>
      </c>
      <c r="V37" s="103">
        <v>2.0381668806077702</v>
      </c>
      <c r="W37" s="103">
        <v>200.30579001866701</v>
      </c>
      <c r="X37" s="103">
        <v>22.400970922217699</v>
      </c>
      <c r="Y37" s="103">
        <v>0.23986302532004999</v>
      </c>
      <c r="Z37" s="103">
        <v>1.0692247271373101</v>
      </c>
      <c r="AA37" s="103">
        <v>2.9264750186701902</v>
      </c>
      <c r="AB37" s="103">
        <v>106.163468096965</v>
      </c>
      <c r="AC37" s="103">
        <v>1.0728193800932</v>
      </c>
      <c r="AD37" s="103">
        <v>0.14655095569364701</v>
      </c>
      <c r="AE37" s="103">
        <v>3.9986051211985498</v>
      </c>
      <c r="AF37" s="103">
        <v>36.317619177863698</v>
      </c>
      <c r="AG37" s="103">
        <v>69.484637824642903</v>
      </c>
      <c r="AH37" s="103">
        <v>5.5120869397793504</v>
      </c>
      <c r="AI37" s="103">
        <v>5.6198105303723098</v>
      </c>
      <c r="AJ37" s="103" t="s">
        <v>190</v>
      </c>
      <c r="AK37" s="103" t="s">
        <v>190</v>
      </c>
      <c r="AL37" s="103">
        <v>6.88132864577672E-2</v>
      </c>
      <c r="AM37" s="103">
        <v>1.5781665056484899</v>
      </c>
      <c r="AN37" s="103">
        <v>3.7587092294189502E-2</v>
      </c>
      <c r="AO37" s="103">
        <v>0.55681529855606704</v>
      </c>
      <c r="AP37" s="103" t="s">
        <v>190</v>
      </c>
      <c r="AQ37" s="103">
        <v>3.1494179792482799E-2</v>
      </c>
      <c r="AR37" s="103">
        <v>0.13988216276440801</v>
      </c>
      <c r="AS37" s="103">
        <v>2.44220884649901E-2</v>
      </c>
      <c r="AT37" s="103">
        <v>1.46550563630423</v>
      </c>
      <c r="AU37" s="103">
        <v>0.56308144621422596</v>
      </c>
      <c r="AV37" s="103">
        <v>0.63860682150233194</v>
      </c>
    </row>
    <row r="38" spans="2:48">
      <c r="B38" s="160"/>
      <c r="C38" s="163"/>
      <c r="D38" s="166"/>
      <c r="E38" s="160"/>
      <c r="F38" s="160"/>
      <c r="G38" s="110" t="s">
        <v>191</v>
      </c>
      <c r="H38" s="111">
        <f>(H36+H37)/2</f>
        <v>50.8</v>
      </c>
      <c r="I38" s="111">
        <f t="shared" ref="I38:Q38" si="12">(I36+I37)/2</f>
        <v>8.4550000000000001</v>
      </c>
      <c r="J38" s="111">
        <f t="shared" si="12"/>
        <v>1746.5</v>
      </c>
      <c r="K38" s="111">
        <f t="shared" si="12"/>
        <v>1108.5</v>
      </c>
      <c r="L38" s="111">
        <f t="shared" si="12"/>
        <v>822.5</v>
      </c>
      <c r="M38" s="111">
        <f t="shared" si="12"/>
        <v>1007.5</v>
      </c>
      <c r="N38" s="111">
        <f t="shared" si="12"/>
        <v>502.5</v>
      </c>
      <c r="O38" s="111">
        <f t="shared" si="12"/>
        <v>135</v>
      </c>
      <c r="P38" s="111">
        <f t="shared" si="12"/>
        <v>74.088579764320045</v>
      </c>
      <c r="Q38" s="111">
        <f t="shared" si="12"/>
        <v>1.69087567560762</v>
      </c>
      <c r="R38" s="111">
        <f>(R36+R37)/2</f>
        <v>12.695729453566884</v>
      </c>
      <c r="S38" s="111">
        <f t="shared" ref="S38:AV38" si="13">(S36+S37)/2</f>
        <v>0.39602570145713101</v>
      </c>
      <c r="T38" s="111">
        <f t="shared" si="13"/>
        <v>132.7965964401032</v>
      </c>
      <c r="U38" s="111">
        <f t="shared" si="13"/>
        <v>0.25851177511028151</v>
      </c>
      <c r="V38" s="111">
        <f t="shared" si="13"/>
        <v>1.7396124450107302</v>
      </c>
      <c r="W38" s="111">
        <f t="shared" si="13"/>
        <v>119.15866108108111</v>
      </c>
      <c r="X38" s="111">
        <f t="shared" si="13"/>
        <v>25.240381230798349</v>
      </c>
      <c r="Y38" s="111">
        <f t="shared" si="13"/>
        <v>0.35711068207547603</v>
      </c>
      <c r="Z38" s="111">
        <f t="shared" si="13"/>
        <v>23.754676819470806</v>
      </c>
      <c r="AA38" s="111">
        <f t="shared" si="13"/>
        <v>11.332432440707894</v>
      </c>
      <c r="AB38" s="111">
        <f t="shared" si="13"/>
        <v>300.77004817029797</v>
      </c>
      <c r="AC38" s="111">
        <f t="shared" si="13"/>
        <v>0.90826579556315057</v>
      </c>
      <c r="AD38" s="111">
        <f t="shared" si="13"/>
        <v>0.21903485812227799</v>
      </c>
      <c r="AE38" s="111">
        <f t="shared" si="13"/>
        <v>15.087243934883926</v>
      </c>
      <c r="AF38" s="111">
        <f t="shared" si="13"/>
        <v>38.702188719399999</v>
      </c>
      <c r="AG38" s="111">
        <f t="shared" si="13"/>
        <v>52.083900804405502</v>
      </c>
      <c r="AH38" s="111">
        <f t="shared" si="13"/>
        <v>5.8855645088754649</v>
      </c>
      <c r="AI38" s="111">
        <f t="shared" si="13"/>
        <v>20.216023722054306</v>
      </c>
      <c r="AJ38" s="111" t="e">
        <f t="shared" si="13"/>
        <v>#VALUE!</v>
      </c>
      <c r="AK38" s="111" t="e">
        <f t="shared" si="13"/>
        <v>#VALUE!</v>
      </c>
      <c r="AL38" s="111">
        <f t="shared" si="13"/>
        <v>0.14320961685502959</v>
      </c>
      <c r="AM38" s="111">
        <f t="shared" si="13"/>
        <v>0.9939313286770235</v>
      </c>
      <c r="AN38" s="111">
        <f t="shared" si="13"/>
        <v>3.6378999082127106E-2</v>
      </c>
      <c r="AO38" s="111">
        <f t="shared" si="13"/>
        <v>0.31990518181522365</v>
      </c>
      <c r="AP38" s="111" t="e">
        <f t="shared" si="13"/>
        <v>#VALUE!</v>
      </c>
      <c r="AQ38" s="111">
        <f t="shared" si="13"/>
        <v>4.9662769940279867</v>
      </c>
      <c r="AR38" s="111">
        <f t="shared" si="13"/>
        <v>0.56840301525404846</v>
      </c>
      <c r="AS38" s="111">
        <f t="shared" si="13"/>
        <v>6.3917029809143058E-2</v>
      </c>
      <c r="AT38" s="111">
        <f t="shared" si="13"/>
        <v>1.25212165258233</v>
      </c>
      <c r="AU38" s="111">
        <f t="shared" si="13"/>
        <v>0.30961228633885701</v>
      </c>
      <c r="AV38" s="111">
        <f t="shared" si="13"/>
        <v>4.1560396155421957</v>
      </c>
    </row>
    <row r="39" spans="2:48">
      <c r="B39" s="158">
        <v>12</v>
      </c>
      <c r="C39" s="161" t="s">
        <v>107</v>
      </c>
      <c r="D39" s="167" t="s">
        <v>62</v>
      </c>
      <c r="E39" s="158">
        <v>600908</v>
      </c>
      <c r="F39" s="158">
        <v>982402</v>
      </c>
      <c r="G39" s="63" t="s">
        <v>108</v>
      </c>
      <c r="H39" s="101">
        <v>36.4</v>
      </c>
      <c r="I39" s="101">
        <v>9.2100000000000009</v>
      </c>
      <c r="J39" s="101">
        <v>2520</v>
      </c>
      <c r="K39" s="101">
        <v>1688</v>
      </c>
      <c r="L39" s="101">
        <v>1750</v>
      </c>
      <c r="M39" s="101">
        <v>2100</v>
      </c>
      <c r="N39" s="101">
        <v>1050</v>
      </c>
      <c r="O39" s="101">
        <v>25</v>
      </c>
      <c r="P39" s="102">
        <v>518.59668678714297</v>
      </c>
      <c r="Q39" s="102">
        <v>36.937333974893498</v>
      </c>
      <c r="R39" s="102">
        <v>68.649106989797701</v>
      </c>
      <c r="S39" s="102">
        <v>0.96949086449842103</v>
      </c>
      <c r="T39" s="102">
        <v>21.8586313044847</v>
      </c>
      <c r="U39" s="102">
        <v>0.21942893678721601</v>
      </c>
      <c r="V39" s="102">
        <v>1.3354512433613399</v>
      </c>
      <c r="W39" s="102">
        <v>25.002127255830899</v>
      </c>
      <c r="X39" s="102">
        <v>23.108789529067799</v>
      </c>
      <c r="Y39" s="102">
        <v>1.10812462407169</v>
      </c>
      <c r="Z39" s="102">
        <v>95.601727790827795</v>
      </c>
      <c r="AA39" s="102">
        <v>27.728159971569699</v>
      </c>
      <c r="AB39" s="102">
        <v>72.740575113775705</v>
      </c>
      <c r="AC39" s="102">
        <v>6.2847184877771296</v>
      </c>
      <c r="AD39" s="102">
        <v>0.95038064052309101</v>
      </c>
      <c r="AE39" s="102">
        <v>94.092301697133905</v>
      </c>
      <c r="AF39" s="102">
        <v>32.013265476376198</v>
      </c>
      <c r="AG39" s="102">
        <v>404.363283143601</v>
      </c>
      <c r="AH39" s="102">
        <v>4.8560476203302603</v>
      </c>
      <c r="AI39" s="102">
        <v>28.445502556751201</v>
      </c>
      <c r="AJ39" s="102">
        <v>0.14288072953074801</v>
      </c>
      <c r="AK39" s="102">
        <v>0.42443594649958299</v>
      </c>
      <c r="AL39" s="102">
        <v>0.66176670879100497</v>
      </c>
      <c r="AM39" s="102">
        <v>1.09182446227018</v>
      </c>
      <c r="AN39" s="102">
        <v>2.9669354503741901E-2</v>
      </c>
      <c r="AO39" s="102">
        <v>0.25280392889929199</v>
      </c>
      <c r="AP39" s="102">
        <v>3.2816814344930098E-2</v>
      </c>
      <c r="AQ39" s="102">
        <v>14.430015343627</v>
      </c>
      <c r="AR39" s="102">
        <v>1.4869270880526599</v>
      </c>
      <c r="AS39" s="102">
        <v>0.10238119838993</v>
      </c>
      <c r="AT39" s="102">
        <v>1.8265098350429301</v>
      </c>
      <c r="AU39" s="102">
        <v>0.23311256633470101</v>
      </c>
      <c r="AV39" s="102">
        <v>7.2947764275680802</v>
      </c>
    </row>
    <row r="40" spans="2:48">
      <c r="B40" s="159"/>
      <c r="C40" s="162"/>
      <c r="D40" s="168"/>
      <c r="E40" s="159"/>
      <c r="F40" s="159"/>
      <c r="G40" s="78">
        <v>44449</v>
      </c>
      <c r="H40" s="103">
        <v>41.4</v>
      </c>
      <c r="I40" s="103">
        <v>9.52</v>
      </c>
      <c r="J40" s="103">
        <v>2111</v>
      </c>
      <c r="K40" s="103">
        <v>1414</v>
      </c>
      <c r="L40" s="103">
        <v>850</v>
      </c>
      <c r="M40" s="103">
        <v>1000</v>
      </c>
      <c r="N40" s="103">
        <v>500</v>
      </c>
      <c r="O40" s="103">
        <v>30</v>
      </c>
      <c r="P40" s="103">
        <v>1113.4148072206999</v>
      </c>
      <c r="Q40" s="103">
        <v>64.205305645675693</v>
      </c>
      <c r="R40" s="103">
        <v>71.096983020600106</v>
      </c>
      <c r="S40" s="103">
        <v>1.8600630054718701</v>
      </c>
      <c r="T40" s="103">
        <v>24.0407411045896</v>
      </c>
      <c r="U40" s="103">
        <v>0.46298165934284002</v>
      </c>
      <c r="V40" s="103">
        <v>1.74887114496898</v>
      </c>
      <c r="W40" s="103">
        <v>83.565585431788094</v>
      </c>
      <c r="X40" s="103">
        <v>19.601828369153299</v>
      </c>
      <c r="Y40" s="103">
        <v>1.07261453542065</v>
      </c>
      <c r="Z40" s="103">
        <v>18.8325312249281</v>
      </c>
      <c r="AA40" s="103">
        <v>26.598913824125098</v>
      </c>
      <c r="AB40" s="103">
        <v>40.055619227912999</v>
      </c>
      <c r="AC40" s="103">
        <v>9.0379407654125803</v>
      </c>
      <c r="AD40" s="103">
        <v>1.5994922668595699</v>
      </c>
      <c r="AE40" s="103">
        <v>83.7072191809185</v>
      </c>
      <c r="AF40" s="103">
        <v>16.0469416272358</v>
      </c>
      <c r="AG40" s="103">
        <v>858.22448767261096</v>
      </c>
      <c r="AH40" s="103">
        <v>2.5984760705703498</v>
      </c>
      <c r="AI40" s="103">
        <v>31.209635539261999</v>
      </c>
      <c r="AJ40" s="103">
        <v>3.9055337709702299E-2</v>
      </c>
      <c r="AK40" s="103">
        <v>0.139701556803349</v>
      </c>
      <c r="AL40" s="103">
        <v>0.55043080602254602</v>
      </c>
      <c r="AM40" s="103">
        <v>0.25734323893295402</v>
      </c>
      <c r="AN40" s="103">
        <v>9.4447467857236206E-2</v>
      </c>
      <c r="AO40" s="103">
        <v>0.88186281267729205</v>
      </c>
      <c r="AP40" s="103">
        <v>8.6100021992544899E-3</v>
      </c>
      <c r="AQ40" s="103">
        <v>7.0274906800502697</v>
      </c>
      <c r="AR40" s="103">
        <v>0.86730192488978097</v>
      </c>
      <c r="AS40" s="103">
        <v>2.3975291653074399E-2</v>
      </c>
      <c r="AT40" s="103">
        <v>2.0205646580307102</v>
      </c>
      <c r="AU40" s="103">
        <v>0.83975141654711105</v>
      </c>
      <c r="AV40" s="103">
        <v>5.7635824104135498</v>
      </c>
    </row>
    <row r="41" spans="2:48">
      <c r="B41" s="160"/>
      <c r="C41" s="163"/>
      <c r="D41" s="169"/>
      <c r="E41" s="160"/>
      <c r="F41" s="160"/>
      <c r="G41" s="110" t="s">
        <v>191</v>
      </c>
      <c r="H41" s="111">
        <f>(H39+H40)/2</f>
        <v>38.9</v>
      </c>
      <c r="I41" s="111">
        <f t="shared" ref="I41:P41" si="14">(I39+I40)/2</f>
        <v>9.3650000000000002</v>
      </c>
      <c r="J41" s="111">
        <f t="shared" si="14"/>
        <v>2315.5</v>
      </c>
      <c r="K41" s="111">
        <f t="shared" si="14"/>
        <v>1551</v>
      </c>
      <c r="L41" s="111">
        <f t="shared" si="14"/>
        <v>1300</v>
      </c>
      <c r="M41" s="111">
        <f t="shared" si="14"/>
        <v>1550</v>
      </c>
      <c r="N41" s="111">
        <f t="shared" si="14"/>
        <v>775</v>
      </c>
      <c r="O41" s="111">
        <f t="shared" si="14"/>
        <v>27.5</v>
      </c>
      <c r="P41" s="111">
        <f t="shared" si="14"/>
        <v>816.00574700392144</v>
      </c>
      <c r="Q41" s="111">
        <f>(Q39+Q40)/2</f>
        <v>50.571319810284592</v>
      </c>
      <c r="R41" s="111">
        <f t="shared" ref="R41:V41" si="15">(R39+R40)/2</f>
        <v>69.873045005198904</v>
      </c>
      <c r="S41" s="111">
        <f t="shared" si="15"/>
        <v>1.4147769349851456</v>
      </c>
      <c r="T41" s="111">
        <f t="shared" si="15"/>
        <v>22.949686204537151</v>
      </c>
      <c r="U41" s="111">
        <f t="shared" si="15"/>
        <v>0.34120529806502803</v>
      </c>
      <c r="V41" s="111">
        <f t="shared" si="15"/>
        <v>1.5421611941651601</v>
      </c>
      <c r="W41" s="111">
        <f>(W39+W40)/2</f>
        <v>54.283856343809497</v>
      </c>
      <c r="X41" s="111">
        <f t="shared" ref="X41:AB41" si="16">(X39+X40)/2</f>
        <v>21.355308949110551</v>
      </c>
      <c r="Y41" s="111">
        <f t="shared" si="16"/>
        <v>1.0903695797461701</v>
      </c>
      <c r="Z41" s="111">
        <f t="shared" si="16"/>
        <v>57.217129507877949</v>
      </c>
      <c r="AA41" s="111">
        <f t="shared" si="16"/>
        <v>27.163536897847401</v>
      </c>
      <c r="AB41" s="111">
        <f t="shared" si="16"/>
        <v>56.398097170844352</v>
      </c>
      <c r="AC41" s="111">
        <f>(AC39+AC40)/2</f>
        <v>7.6613296265948545</v>
      </c>
      <c r="AD41" s="111">
        <f t="shared" ref="AD41:AI41" si="17">(AD39+AD40)/2</f>
        <v>1.2749364536913306</v>
      </c>
      <c r="AE41" s="111">
        <f t="shared" si="17"/>
        <v>88.89976043902621</v>
      </c>
      <c r="AF41" s="111">
        <f t="shared" si="17"/>
        <v>24.030103551806</v>
      </c>
      <c r="AG41" s="111">
        <f t="shared" si="17"/>
        <v>631.29388540810601</v>
      </c>
      <c r="AH41" s="111">
        <f t="shared" si="17"/>
        <v>3.7272618454503048</v>
      </c>
      <c r="AI41" s="111">
        <f t="shared" si="17"/>
        <v>29.827569048006602</v>
      </c>
      <c r="AJ41" s="111">
        <f>(AJ39+AJ40)/2</f>
        <v>9.0968033620225153E-2</v>
      </c>
      <c r="AK41" s="111">
        <f t="shared" ref="AK41:AR41" si="18">(AK39+AK40)/2</f>
        <v>0.282068751651466</v>
      </c>
      <c r="AL41" s="111">
        <f t="shared" si="18"/>
        <v>0.60609875740677555</v>
      </c>
      <c r="AM41" s="111">
        <f t="shared" si="18"/>
        <v>0.674583850601567</v>
      </c>
      <c r="AN41" s="111">
        <f t="shared" si="18"/>
        <v>6.2058411180489055E-2</v>
      </c>
      <c r="AO41" s="111">
        <f t="shared" si="18"/>
        <v>0.56733337078829205</v>
      </c>
      <c r="AP41" s="111">
        <f t="shared" si="18"/>
        <v>2.0713408272092296E-2</v>
      </c>
      <c r="AQ41" s="111">
        <f t="shared" si="18"/>
        <v>10.728753011838634</v>
      </c>
      <c r="AR41" s="111">
        <f t="shared" si="18"/>
        <v>1.1771145064712205</v>
      </c>
      <c r="AS41" s="111">
        <f>(AS39+AS40)/2</f>
        <v>6.3178245021502197E-2</v>
      </c>
      <c r="AT41" s="111">
        <f t="shared" ref="AT41:AV41" si="19">(AT39+AT40)/2</f>
        <v>1.9235372465368201</v>
      </c>
      <c r="AU41" s="111">
        <f t="shared" si="19"/>
        <v>0.53643199144090603</v>
      </c>
      <c r="AV41" s="111">
        <f t="shared" si="19"/>
        <v>6.5291794189908146</v>
      </c>
    </row>
    <row r="42" spans="2:48">
      <c r="B42" s="158">
        <v>13</v>
      </c>
      <c r="C42" s="161" t="s">
        <v>63</v>
      </c>
      <c r="D42" s="167" t="s">
        <v>64</v>
      </c>
      <c r="E42" s="158">
        <v>600365</v>
      </c>
      <c r="F42" s="158">
        <v>978746</v>
      </c>
      <c r="G42" s="63" t="s">
        <v>108</v>
      </c>
      <c r="H42" s="101">
        <v>17.399999999999999</v>
      </c>
      <c r="I42" s="101">
        <v>9.24</v>
      </c>
      <c r="J42" s="101">
        <v>2480</v>
      </c>
      <c r="K42" s="101">
        <v>1661</v>
      </c>
      <c r="L42" s="101">
        <v>1600</v>
      </c>
      <c r="M42" s="101">
        <v>1950</v>
      </c>
      <c r="N42" s="101">
        <v>950</v>
      </c>
      <c r="O42" s="101">
        <v>50</v>
      </c>
      <c r="P42" s="102">
        <v>377.19045652944499</v>
      </c>
      <c r="Q42" s="102">
        <v>25.558387664886499</v>
      </c>
      <c r="R42" s="102">
        <v>73.690930648310896</v>
      </c>
      <c r="S42" s="102">
        <v>0.94880179972228396</v>
      </c>
      <c r="T42" s="102">
        <v>12.3854449279404</v>
      </c>
      <c r="U42" s="102">
        <v>0.164483434229593</v>
      </c>
      <c r="V42" s="102">
        <v>1.25336807236757</v>
      </c>
      <c r="W42" s="102">
        <v>20.533096126284001</v>
      </c>
      <c r="X42" s="102">
        <v>9.9318217100721409</v>
      </c>
      <c r="Y42" s="102">
        <v>1.26453754643913</v>
      </c>
      <c r="Z42" s="102">
        <v>67.648518600402198</v>
      </c>
      <c r="AA42" s="102">
        <v>28.973291256749299</v>
      </c>
      <c r="AB42" s="102">
        <v>70.082383860996003</v>
      </c>
      <c r="AC42" s="102">
        <v>4.7917311991588596</v>
      </c>
      <c r="AD42" s="102">
        <v>1.0083995013551299</v>
      </c>
      <c r="AE42" s="102">
        <v>96.173221069344606</v>
      </c>
      <c r="AF42" s="102">
        <v>13.6216315136513</v>
      </c>
      <c r="AG42" s="102">
        <v>298.15465779285898</v>
      </c>
      <c r="AH42" s="102">
        <v>2.1859088222338601</v>
      </c>
      <c r="AI42" s="102">
        <v>28.7685202971373</v>
      </c>
      <c r="AJ42" s="102">
        <v>0.12066626148180799</v>
      </c>
      <c r="AK42" s="102">
        <v>0.23461183890471901</v>
      </c>
      <c r="AL42" s="102">
        <v>0.56103149706135302</v>
      </c>
      <c r="AM42" s="102">
        <v>0.66217096316931301</v>
      </c>
      <c r="AN42" s="102">
        <v>2.4009262726794E-2</v>
      </c>
      <c r="AO42" s="102">
        <v>0.20494159965039399</v>
      </c>
      <c r="AP42" s="102">
        <v>7.3218667684512795E-2</v>
      </c>
      <c r="AQ42" s="102">
        <v>33.413262682251101</v>
      </c>
      <c r="AR42" s="102">
        <v>2.6013402790587401</v>
      </c>
      <c r="AS42" s="102">
        <v>0.11249330706746</v>
      </c>
      <c r="AT42" s="102">
        <v>1.25184760475388</v>
      </c>
      <c r="AU42" s="102">
        <v>0.27273494318729302</v>
      </c>
      <c r="AV42" s="102">
        <v>9.82244799999118</v>
      </c>
    </row>
    <row r="43" spans="2:48">
      <c r="B43" s="159"/>
      <c r="C43" s="162"/>
      <c r="D43" s="168"/>
      <c r="E43" s="159"/>
      <c r="F43" s="159"/>
      <c r="G43" s="78">
        <v>44449</v>
      </c>
      <c r="H43" s="103">
        <v>56.8</v>
      </c>
      <c r="I43" s="103">
        <v>9.49</v>
      </c>
      <c r="J43" s="103">
        <v>2180</v>
      </c>
      <c r="K43" s="103">
        <v>1456</v>
      </c>
      <c r="L43" s="103">
        <v>800</v>
      </c>
      <c r="M43" s="103">
        <v>1000</v>
      </c>
      <c r="N43" s="103">
        <v>500</v>
      </c>
      <c r="O43" s="103">
        <v>30</v>
      </c>
      <c r="P43" s="103">
        <v>1140.34278437384</v>
      </c>
      <c r="Q43" s="103">
        <v>64.894086183698093</v>
      </c>
      <c r="R43" s="103">
        <v>71.876273162862105</v>
      </c>
      <c r="S43" s="103">
        <v>1.94433448690036</v>
      </c>
      <c r="T43" s="103">
        <v>25.692875547045102</v>
      </c>
      <c r="U43" s="103">
        <v>0.42316187158601798</v>
      </c>
      <c r="V43" s="103">
        <v>1.7678807715767799</v>
      </c>
      <c r="W43" s="103">
        <v>78.639002168982003</v>
      </c>
      <c r="X43" s="103">
        <v>13.062815083764599</v>
      </c>
      <c r="Y43" s="103">
        <v>1.2019137493251699</v>
      </c>
      <c r="Z43" s="103">
        <v>19.089178833387301</v>
      </c>
      <c r="AA43" s="103">
        <v>27.0739652841179</v>
      </c>
      <c r="AB43" s="103">
        <v>38.663136927068301</v>
      </c>
      <c r="AC43" s="103">
        <v>9.7647064702891893</v>
      </c>
      <c r="AD43" s="103">
        <v>1.6939057885997499</v>
      </c>
      <c r="AE43" s="103">
        <v>85.781008181954306</v>
      </c>
      <c r="AF43" s="103">
        <v>15.9200434809174</v>
      </c>
      <c r="AG43" s="103">
        <v>899.147211053771</v>
      </c>
      <c r="AH43" s="103">
        <v>2.4578061782527301</v>
      </c>
      <c r="AI43" s="103">
        <v>29.300642998869101</v>
      </c>
      <c r="AJ43" s="103">
        <v>4.7746863490686103E-2</v>
      </c>
      <c r="AK43" s="103">
        <v>0.132462816358795</v>
      </c>
      <c r="AL43" s="103">
        <v>0.65769719157157402</v>
      </c>
      <c r="AM43" s="103">
        <v>0.24326583755155801</v>
      </c>
      <c r="AN43" s="103">
        <v>9.9854957288513499E-2</v>
      </c>
      <c r="AO43" s="103">
        <v>0.87992153921954896</v>
      </c>
      <c r="AP43" s="103">
        <v>2.3662461361786499E-2</v>
      </c>
      <c r="AQ43" s="103">
        <v>7.4540190528612396</v>
      </c>
      <c r="AR43" s="103">
        <v>0.93673369591053701</v>
      </c>
      <c r="AS43" s="103">
        <v>2.5299177461302402E-2</v>
      </c>
      <c r="AT43" s="103">
        <v>2.2411938495708998</v>
      </c>
      <c r="AU43" s="103">
        <v>0.85750221040369401</v>
      </c>
      <c r="AV43" s="103">
        <v>5.9053389705603498</v>
      </c>
    </row>
    <row r="44" spans="2:48">
      <c r="B44" s="160"/>
      <c r="C44" s="163"/>
      <c r="D44" s="169"/>
      <c r="E44" s="160"/>
      <c r="F44" s="160"/>
      <c r="G44" s="110" t="s">
        <v>191</v>
      </c>
      <c r="H44" s="111">
        <f>(H42+H43)/2</f>
        <v>37.099999999999994</v>
      </c>
      <c r="I44" s="111">
        <f t="shared" ref="I44:AV44" si="20">(I42+I43)/2</f>
        <v>9.3650000000000002</v>
      </c>
      <c r="J44" s="111">
        <f t="shared" si="20"/>
        <v>2330</v>
      </c>
      <c r="K44" s="111">
        <f t="shared" si="20"/>
        <v>1558.5</v>
      </c>
      <c r="L44" s="111">
        <f t="shared" si="20"/>
        <v>1200</v>
      </c>
      <c r="M44" s="111">
        <f t="shared" si="20"/>
        <v>1475</v>
      </c>
      <c r="N44" s="111">
        <f t="shared" si="20"/>
        <v>725</v>
      </c>
      <c r="O44" s="111">
        <f t="shared" si="20"/>
        <v>40</v>
      </c>
      <c r="P44" s="111">
        <f t="shared" si="20"/>
        <v>758.76662045164244</v>
      </c>
      <c r="Q44" s="111">
        <f t="shared" si="20"/>
        <v>45.226236924292294</v>
      </c>
      <c r="R44" s="111">
        <f t="shared" si="20"/>
        <v>72.783601905586494</v>
      </c>
      <c r="S44" s="111">
        <f t="shared" si="20"/>
        <v>1.446568143311322</v>
      </c>
      <c r="T44" s="111">
        <f t="shared" si="20"/>
        <v>19.039160237492752</v>
      </c>
      <c r="U44" s="111">
        <f t="shared" si="20"/>
        <v>0.29382265290780551</v>
      </c>
      <c r="V44" s="111">
        <f t="shared" si="20"/>
        <v>1.5106244219721749</v>
      </c>
      <c r="W44" s="111">
        <f t="shared" si="20"/>
        <v>49.586049147633005</v>
      </c>
      <c r="X44" s="111">
        <f t="shared" si="20"/>
        <v>11.49731839691837</v>
      </c>
      <c r="Y44" s="111">
        <f t="shared" si="20"/>
        <v>1.2332256478821499</v>
      </c>
      <c r="Z44" s="111">
        <f t="shared" si="20"/>
        <v>43.368848716894746</v>
      </c>
      <c r="AA44" s="111">
        <f t="shared" si="20"/>
        <v>28.023628270433598</v>
      </c>
      <c r="AB44" s="111">
        <f t="shared" si="20"/>
        <v>54.372760394032156</v>
      </c>
      <c r="AC44" s="111">
        <f t="shared" si="20"/>
        <v>7.278218834724024</v>
      </c>
      <c r="AD44" s="111">
        <f t="shared" si="20"/>
        <v>1.3511526449774398</v>
      </c>
      <c r="AE44" s="111">
        <f t="shared" si="20"/>
        <v>90.977114625649449</v>
      </c>
      <c r="AF44" s="111">
        <f t="shared" si="20"/>
        <v>14.770837497284351</v>
      </c>
      <c r="AG44" s="111">
        <f t="shared" si="20"/>
        <v>598.65093442331499</v>
      </c>
      <c r="AH44" s="111">
        <f t="shared" si="20"/>
        <v>2.3218575002432953</v>
      </c>
      <c r="AI44" s="111">
        <f t="shared" si="20"/>
        <v>29.034581648003201</v>
      </c>
      <c r="AJ44" s="111">
        <f t="shared" si="20"/>
        <v>8.4206562486247055E-2</v>
      </c>
      <c r="AK44" s="111">
        <f t="shared" si="20"/>
        <v>0.18353732763175701</v>
      </c>
      <c r="AL44" s="111">
        <f t="shared" si="20"/>
        <v>0.60936434431646358</v>
      </c>
      <c r="AM44" s="111">
        <f t="shared" si="20"/>
        <v>0.45271840036043554</v>
      </c>
      <c r="AN44" s="111">
        <f t="shared" si="20"/>
        <v>6.1932110007653751E-2</v>
      </c>
      <c r="AO44" s="111">
        <f t="shared" si="20"/>
        <v>0.54243156943497151</v>
      </c>
      <c r="AP44" s="111">
        <f t="shared" si="20"/>
        <v>4.8440564523149647E-2</v>
      </c>
      <c r="AQ44" s="111">
        <f t="shared" si="20"/>
        <v>20.433640867556171</v>
      </c>
      <c r="AR44" s="111">
        <f t="shared" si="20"/>
        <v>1.7690369874846386</v>
      </c>
      <c r="AS44" s="111">
        <f t="shared" si="20"/>
        <v>6.8896242264381194E-2</v>
      </c>
      <c r="AT44" s="111">
        <f t="shared" si="20"/>
        <v>1.7465207271623899</v>
      </c>
      <c r="AU44" s="111">
        <f t="shared" si="20"/>
        <v>0.56511857679549349</v>
      </c>
      <c r="AV44" s="111">
        <f t="shared" si="20"/>
        <v>7.8638934852757654</v>
      </c>
    </row>
    <row r="45" spans="2:48">
      <c r="B45" s="158">
        <v>14</v>
      </c>
      <c r="C45" s="161" t="s">
        <v>65</v>
      </c>
      <c r="D45" s="164" t="s">
        <v>66</v>
      </c>
      <c r="E45" s="164">
        <v>599451</v>
      </c>
      <c r="F45" s="164">
        <v>984321</v>
      </c>
      <c r="G45" s="63" t="s">
        <v>108</v>
      </c>
      <c r="H45" s="101">
        <v>4.66</v>
      </c>
      <c r="I45" s="101">
        <v>9.4600000000000009</v>
      </c>
      <c r="J45" s="101">
        <v>3650</v>
      </c>
      <c r="K45" s="101">
        <v>2482</v>
      </c>
      <c r="L45" s="101">
        <v>2850</v>
      </c>
      <c r="M45" s="101">
        <v>3500</v>
      </c>
      <c r="N45" s="101">
        <v>1700</v>
      </c>
      <c r="O45" s="101">
        <v>40</v>
      </c>
      <c r="P45" s="102">
        <v>41.967900472453003</v>
      </c>
      <c r="Q45" s="102">
        <v>8.5395010936944704</v>
      </c>
      <c r="R45" s="102">
        <v>72.693329694119498</v>
      </c>
      <c r="S45" s="102">
        <v>0.36143102888881501</v>
      </c>
      <c r="T45" s="102">
        <v>3.5200254761215599</v>
      </c>
      <c r="U45" s="102">
        <v>0.16108518300868299</v>
      </c>
      <c r="V45" s="102">
        <v>1.03599521747421</v>
      </c>
      <c r="W45" s="102">
        <v>24.938782822175199</v>
      </c>
      <c r="X45" s="102">
        <v>4.37349259007404</v>
      </c>
      <c r="Y45" s="102">
        <v>0.89012497661116097</v>
      </c>
      <c r="Z45" s="102">
        <v>51.133920822009699</v>
      </c>
      <c r="AA45" s="102">
        <v>34.874179350216998</v>
      </c>
      <c r="AB45" s="102">
        <v>46.669202623103402</v>
      </c>
      <c r="AC45" s="102">
        <v>6.2008472516871702</v>
      </c>
      <c r="AD45" s="102">
        <v>1.1086415671027801</v>
      </c>
      <c r="AE45" s="102">
        <v>146.72784218107799</v>
      </c>
      <c r="AF45" s="102">
        <v>11.5595139024516</v>
      </c>
      <c r="AG45" s="102">
        <v>76.879791265075994</v>
      </c>
      <c r="AH45" s="102">
        <v>1.72796939037693</v>
      </c>
      <c r="AI45" s="102">
        <v>30.093272100658702</v>
      </c>
      <c r="AJ45" s="102">
        <v>0.13846899019463599</v>
      </c>
      <c r="AK45" s="102">
        <v>9.8595047281330006E-2</v>
      </c>
      <c r="AL45" s="102">
        <v>0.97759682736698095</v>
      </c>
      <c r="AM45" s="102">
        <v>0.46089183482891199</v>
      </c>
      <c r="AN45" s="102">
        <v>4.3394762200883202E-2</v>
      </c>
      <c r="AO45" s="102">
        <v>0.31673531130855098</v>
      </c>
      <c r="AP45" s="102">
        <v>0.155707178920304</v>
      </c>
      <c r="AQ45" s="102">
        <v>105.239334331924</v>
      </c>
      <c r="AR45" s="102">
        <v>4.1771481061347604</v>
      </c>
      <c r="AS45" s="102">
        <v>7.8964140463507498E-2</v>
      </c>
      <c r="AT45" s="102">
        <v>1.78402287995721</v>
      </c>
      <c r="AU45" s="102">
        <v>0.38471925302169002</v>
      </c>
      <c r="AV45" s="102">
        <v>15.174398072375199</v>
      </c>
    </row>
    <row r="46" spans="2:48">
      <c r="B46" s="159"/>
      <c r="C46" s="162"/>
      <c r="D46" s="165"/>
      <c r="E46" s="165"/>
      <c r="F46" s="165"/>
      <c r="G46" s="78">
        <v>44449</v>
      </c>
      <c r="H46" s="103">
        <v>58.4</v>
      </c>
      <c r="I46" s="103">
        <v>9.51</v>
      </c>
      <c r="J46" s="103">
        <v>2210</v>
      </c>
      <c r="K46" s="103">
        <v>1476</v>
      </c>
      <c r="L46" s="103">
        <v>850</v>
      </c>
      <c r="M46" s="103">
        <v>1050</v>
      </c>
      <c r="N46" s="103">
        <v>500</v>
      </c>
      <c r="O46" s="103">
        <v>15</v>
      </c>
      <c r="P46" s="103">
        <v>1070.3366437724401</v>
      </c>
      <c r="Q46" s="103">
        <v>61.929204959341099</v>
      </c>
      <c r="R46" s="103">
        <v>69.952896005478905</v>
      </c>
      <c r="S46" s="103">
        <v>1.8078472742056799</v>
      </c>
      <c r="T46" s="103">
        <v>21.956994989006901</v>
      </c>
      <c r="U46" s="103">
        <v>0.40241904533141198</v>
      </c>
      <c r="V46" s="103">
        <v>1.6494028735108599</v>
      </c>
      <c r="W46" s="103">
        <v>66.052613183202595</v>
      </c>
      <c r="X46" s="103">
        <v>11.9061815327131</v>
      </c>
      <c r="Y46" s="103">
        <v>1.1689378315104599</v>
      </c>
      <c r="Z46" s="103">
        <v>19.101301688952699</v>
      </c>
      <c r="AA46" s="103">
        <v>27.849842484521101</v>
      </c>
      <c r="AB46" s="103">
        <v>38.524800519367901</v>
      </c>
      <c r="AC46" s="103">
        <v>9.3724717753747093</v>
      </c>
      <c r="AD46" s="103">
        <v>1.6134871376123801</v>
      </c>
      <c r="AE46" s="103">
        <v>86.590371100961505</v>
      </c>
      <c r="AF46" s="103">
        <v>15.394164104347499</v>
      </c>
      <c r="AG46" s="103">
        <v>842.003519595885</v>
      </c>
      <c r="AH46" s="103">
        <v>2.3710028024072201</v>
      </c>
      <c r="AI46" s="103">
        <v>30.373302515699301</v>
      </c>
      <c r="AJ46" s="103">
        <v>5.0786829633094402E-2</v>
      </c>
      <c r="AK46" s="103">
        <v>0.142412548917079</v>
      </c>
      <c r="AL46" s="103">
        <v>0.61479792811720102</v>
      </c>
      <c r="AM46" s="103">
        <v>0.25406906173160099</v>
      </c>
      <c r="AN46" s="103">
        <v>9.8428369031515098E-2</v>
      </c>
      <c r="AO46" s="103">
        <v>0.87026888003698499</v>
      </c>
      <c r="AP46" s="103">
        <v>1.69974193757901E-2</v>
      </c>
      <c r="AQ46" s="103">
        <v>7.6546092313304301</v>
      </c>
      <c r="AR46" s="103">
        <v>0.89560003297370705</v>
      </c>
      <c r="AS46" s="103">
        <v>2.4866261837917399E-2</v>
      </c>
      <c r="AT46" s="103">
        <v>1.8262417545309699</v>
      </c>
      <c r="AU46" s="103">
        <v>0.840177138857234</v>
      </c>
      <c r="AV46" s="103">
        <v>6.5765553589896397</v>
      </c>
    </row>
    <row r="47" spans="2:48">
      <c r="B47" s="160"/>
      <c r="C47" s="163"/>
      <c r="D47" s="166"/>
      <c r="E47" s="166"/>
      <c r="F47" s="166"/>
      <c r="G47" s="110" t="s">
        <v>191</v>
      </c>
      <c r="H47" s="111">
        <f>(H45+H46)/2</f>
        <v>31.53</v>
      </c>
      <c r="I47" s="111">
        <f t="shared" ref="I47:AV47" si="21">(I45+I46)/2</f>
        <v>9.4849999999999994</v>
      </c>
      <c r="J47" s="111">
        <f t="shared" si="21"/>
        <v>2930</v>
      </c>
      <c r="K47" s="111">
        <f t="shared" si="21"/>
        <v>1979</v>
      </c>
      <c r="L47" s="111">
        <f t="shared" si="21"/>
        <v>1850</v>
      </c>
      <c r="M47" s="111">
        <f t="shared" si="21"/>
        <v>2275</v>
      </c>
      <c r="N47" s="111">
        <f t="shared" si="21"/>
        <v>1100</v>
      </c>
      <c r="O47" s="111">
        <f t="shared" si="21"/>
        <v>27.5</v>
      </c>
      <c r="P47" s="111">
        <f t="shared" si="21"/>
        <v>556.15227212244656</v>
      </c>
      <c r="Q47" s="111">
        <f t="shared" si="21"/>
        <v>35.234353026517788</v>
      </c>
      <c r="R47" s="111">
        <f t="shared" si="21"/>
        <v>71.323112849799202</v>
      </c>
      <c r="S47" s="111">
        <f t="shared" si="21"/>
        <v>1.0846391515472475</v>
      </c>
      <c r="T47" s="111">
        <f t="shared" si="21"/>
        <v>12.738510232564231</v>
      </c>
      <c r="U47" s="111">
        <f t="shared" si="21"/>
        <v>0.28175211417004747</v>
      </c>
      <c r="V47" s="111">
        <f t="shared" si="21"/>
        <v>1.3426990454925349</v>
      </c>
      <c r="W47" s="111">
        <f t="shared" si="21"/>
        <v>45.495698002688897</v>
      </c>
      <c r="X47" s="111">
        <f t="shared" si="21"/>
        <v>8.1398370613935711</v>
      </c>
      <c r="Y47" s="111">
        <f t="shared" si="21"/>
        <v>1.0295314040608106</v>
      </c>
      <c r="Z47" s="111">
        <f t="shared" si="21"/>
        <v>35.117611255481201</v>
      </c>
      <c r="AA47" s="111">
        <f t="shared" si="21"/>
        <v>31.362010917369048</v>
      </c>
      <c r="AB47" s="111">
        <f t="shared" si="21"/>
        <v>42.597001571235651</v>
      </c>
      <c r="AC47" s="111">
        <f t="shared" si="21"/>
        <v>7.7866595135309398</v>
      </c>
      <c r="AD47" s="111">
        <f t="shared" si="21"/>
        <v>1.3610643523575801</v>
      </c>
      <c r="AE47" s="111">
        <f t="shared" si="21"/>
        <v>116.65910664101975</v>
      </c>
      <c r="AF47" s="111">
        <f t="shared" si="21"/>
        <v>13.476839003399551</v>
      </c>
      <c r="AG47" s="111">
        <f t="shared" si="21"/>
        <v>459.44165543048052</v>
      </c>
      <c r="AH47" s="111">
        <f t="shared" si="21"/>
        <v>2.0494860963920751</v>
      </c>
      <c r="AI47" s="111">
        <f t="shared" si="21"/>
        <v>30.233287308179001</v>
      </c>
      <c r="AJ47" s="111">
        <f t="shared" si="21"/>
        <v>9.4627909913865188E-2</v>
      </c>
      <c r="AK47" s="111">
        <f t="shared" si="21"/>
        <v>0.1205037980992045</v>
      </c>
      <c r="AL47" s="111">
        <f t="shared" si="21"/>
        <v>0.79619737774209098</v>
      </c>
      <c r="AM47" s="111">
        <f t="shared" si="21"/>
        <v>0.35748044828025649</v>
      </c>
      <c r="AN47" s="111">
        <f t="shared" si="21"/>
        <v>7.0911565616199157E-2</v>
      </c>
      <c r="AO47" s="111">
        <f t="shared" si="21"/>
        <v>0.59350209567276802</v>
      </c>
      <c r="AP47" s="111">
        <f t="shared" si="21"/>
        <v>8.6352299148047054E-2</v>
      </c>
      <c r="AQ47" s="111">
        <f t="shared" si="21"/>
        <v>56.446971781627212</v>
      </c>
      <c r="AR47" s="111">
        <f t="shared" si="21"/>
        <v>2.5363740695542338</v>
      </c>
      <c r="AS47" s="111">
        <f t="shared" si="21"/>
        <v>5.1915201150712451E-2</v>
      </c>
      <c r="AT47" s="111">
        <f t="shared" si="21"/>
        <v>1.8051323172440901</v>
      </c>
      <c r="AU47" s="111">
        <f t="shared" si="21"/>
        <v>0.61244819593946198</v>
      </c>
      <c r="AV47" s="111">
        <f t="shared" si="21"/>
        <v>10.875476715682419</v>
      </c>
    </row>
    <row r="48" spans="2:48">
      <c r="B48" s="158">
        <v>15</v>
      </c>
      <c r="C48" s="161" t="s">
        <v>109</v>
      </c>
      <c r="D48" s="164" t="s">
        <v>110</v>
      </c>
      <c r="E48" s="158">
        <v>599439</v>
      </c>
      <c r="F48" s="158">
        <v>984306</v>
      </c>
      <c r="G48" s="63" t="s">
        <v>108</v>
      </c>
      <c r="H48" s="101">
        <v>8.2200000000000006</v>
      </c>
      <c r="I48" s="101">
        <v>9.27</v>
      </c>
      <c r="J48" s="101">
        <v>2800</v>
      </c>
      <c r="K48" s="101">
        <v>1876</v>
      </c>
      <c r="L48" s="101">
        <v>2100</v>
      </c>
      <c r="M48" s="101">
        <v>2550</v>
      </c>
      <c r="N48" s="101">
        <v>1250</v>
      </c>
      <c r="O48" s="101">
        <v>40</v>
      </c>
      <c r="P48" s="102">
        <v>36.700106218361199</v>
      </c>
      <c r="Q48" s="102">
        <v>3.1328644067482001</v>
      </c>
      <c r="R48" s="102">
        <v>66.942954133202804</v>
      </c>
      <c r="S48" s="102">
        <v>0.46327927111218897</v>
      </c>
      <c r="T48" s="102">
        <v>3.0846069803481599</v>
      </c>
      <c r="U48" s="102">
        <v>0.11528698974212299</v>
      </c>
      <c r="V48" s="102">
        <v>1.0175796817264899</v>
      </c>
      <c r="W48" s="102">
        <v>20.1464981122528</v>
      </c>
      <c r="X48" s="102">
        <v>6.5302844489897103</v>
      </c>
      <c r="Y48" s="102">
        <v>1.2334568646053199</v>
      </c>
      <c r="Z48" s="102">
        <v>66.518170479260206</v>
      </c>
      <c r="AA48" s="102">
        <v>30.7047116536672</v>
      </c>
      <c r="AB48" s="102">
        <v>69.459629415125406</v>
      </c>
      <c r="AC48" s="102">
        <v>2.3422735975915701</v>
      </c>
      <c r="AD48" s="102">
        <v>0.43008005854241099</v>
      </c>
      <c r="AE48" s="102">
        <v>108.54752903828</v>
      </c>
      <c r="AF48" s="102">
        <v>11.2773781507561</v>
      </c>
      <c r="AG48" s="102">
        <v>21.3873086021303</v>
      </c>
      <c r="AH48" s="102">
        <v>1.66570056016433</v>
      </c>
      <c r="AI48" s="102">
        <v>30.291079954707001</v>
      </c>
      <c r="AJ48" s="102">
        <v>0.11928160841367801</v>
      </c>
      <c r="AK48" s="102">
        <v>0.111908759384482</v>
      </c>
      <c r="AL48" s="102">
        <v>0.6797351768423</v>
      </c>
      <c r="AM48" s="102">
        <v>0.54945742867726699</v>
      </c>
      <c r="AN48" s="102">
        <v>1.37808341022773E-2</v>
      </c>
      <c r="AO48" s="102">
        <v>0.15704107299433601</v>
      </c>
      <c r="AP48" s="102">
        <v>3.84118188778323E-2</v>
      </c>
      <c r="AQ48" s="102">
        <v>28.269540199871301</v>
      </c>
      <c r="AR48" s="102">
        <v>1.5522587163236701</v>
      </c>
      <c r="AS48" s="102">
        <v>0.106634044859164</v>
      </c>
      <c r="AT48" s="102">
        <v>1.1508163633876101</v>
      </c>
      <c r="AU48" s="102">
        <v>0.118145751105593</v>
      </c>
      <c r="AV48" s="102">
        <v>11.153160866251801</v>
      </c>
    </row>
    <row r="49" spans="2:48">
      <c r="B49" s="159"/>
      <c r="C49" s="162"/>
      <c r="D49" s="165"/>
      <c r="E49" s="159"/>
      <c r="F49" s="159"/>
      <c r="G49" s="78">
        <v>44479</v>
      </c>
      <c r="H49" s="103">
        <v>56</v>
      </c>
      <c r="I49" s="103">
        <v>9.65</v>
      </c>
      <c r="J49" s="103">
        <v>2290</v>
      </c>
      <c r="K49" s="103">
        <v>1531</v>
      </c>
      <c r="L49" s="103">
        <v>1200</v>
      </c>
      <c r="M49" s="103">
        <v>1450</v>
      </c>
      <c r="N49" s="103">
        <v>700</v>
      </c>
      <c r="O49" s="103">
        <v>20</v>
      </c>
      <c r="P49" s="103">
        <v>231.65444216656201</v>
      </c>
      <c r="Q49" s="103">
        <v>16.587321536084001</v>
      </c>
      <c r="R49" s="103">
        <v>57.0003423493147</v>
      </c>
      <c r="S49" s="103">
        <v>0.81520380517326596</v>
      </c>
      <c r="T49" s="103">
        <v>11.893912640806001</v>
      </c>
      <c r="U49" s="103">
        <v>0.36967817614986798</v>
      </c>
      <c r="V49" s="103">
        <v>1.3044862796004999</v>
      </c>
      <c r="W49" s="103">
        <v>96.618090694644593</v>
      </c>
      <c r="X49" s="103">
        <v>9.5875309782711806</v>
      </c>
      <c r="Y49" s="103">
        <v>0.95231012980117502</v>
      </c>
      <c r="Z49" s="103">
        <v>24.7289884467394</v>
      </c>
      <c r="AA49" s="103">
        <v>28.340926804292</v>
      </c>
      <c r="AB49" s="103">
        <v>14.948483627764301</v>
      </c>
      <c r="AC49" s="103">
        <v>6.3683595320407003</v>
      </c>
      <c r="AD49" s="103">
        <v>0.92285370021258795</v>
      </c>
      <c r="AE49" s="103">
        <v>114.85175981955599</v>
      </c>
      <c r="AF49" s="103">
        <v>12.568852884355699</v>
      </c>
      <c r="AG49" s="103">
        <v>196.049318127921</v>
      </c>
      <c r="AH49" s="103">
        <v>1.7446615321211101</v>
      </c>
      <c r="AI49" s="103">
        <v>27.502106553331799</v>
      </c>
      <c r="AJ49" s="103">
        <v>3.10027979615837E-2</v>
      </c>
      <c r="AK49" s="103">
        <v>0.174366037720283</v>
      </c>
      <c r="AL49" s="103">
        <v>0.84763986991386997</v>
      </c>
      <c r="AM49" s="103">
        <v>0.30551231373486598</v>
      </c>
      <c r="AN49" s="103">
        <v>7.3656744040366595E-2</v>
      </c>
      <c r="AO49" s="103">
        <v>0.84974583946193505</v>
      </c>
      <c r="AP49" s="103" t="s">
        <v>190</v>
      </c>
      <c r="AQ49" s="103">
        <v>11.176585096025899</v>
      </c>
      <c r="AR49" s="103">
        <v>1.2221990267724201</v>
      </c>
      <c r="AS49" s="103">
        <v>2.00037959786043E-2</v>
      </c>
      <c r="AT49" s="103">
        <v>1.8622552657837701</v>
      </c>
      <c r="AU49" s="103">
        <v>0.75664283907437901</v>
      </c>
      <c r="AV49" s="103">
        <v>9.8822950661033104</v>
      </c>
    </row>
    <row r="50" spans="2:48">
      <c r="B50" s="160"/>
      <c r="C50" s="163"/>
      <c r="D50" s="166"/>
      <c r="E50" s="160"/>
      <c r="F50" s="160"/>
      <c r="G50" s="110" t="s">
        <v>191</v>
      </c>
      <c r="H50" s="111">
        <f>(H48+H49)/2</f>
        <v>32.11</v>
      </c>
      <c r="I50" s="111">
        <f t="shared" ref="I50:AV50" si="22">(I48+I49)/2</f>
        <v>9.4600000000000009</v>
      </c>
      <c r="J50" s="111">
        <f t="shared" si="22"/>
        <v>2545</v>
      </c>
      <c r="K50" s="111">
        <f t="shared" si="22"/>
        <v>1703.5</v>
      </c>
      <c r="L50" s="111">
        <f t="shared" si="22"/>
        <v>1650</v>
      </c>
      <c r="M50" s="111">
        <f t="shared" si="22"/>
        <v>2000</v>
      </c>
      <c r="N50" s="111">
        <f t="shared" si="22"/>
        <v>975</v>
      </c>
      <c r="O50" s="111">
        <f t="shared" si="22"/>
        <v>30</v>
      </c>
      <c r="P50" s="111">
        <f t="shared" si="22"/>
        <v>134.1772741924616</v>
      </c>
      <c r="Q50" s="111">
        <f t="shared" si="22"/>
        <v>9.8600929714161012</v>
      </c>
      <c r="R50" s="111">
        <f t="shared" si="22"/>
        <v>61.971648241258748</v>
      </c>
      <c r="S50" s="111">
        <f t="shared" si="22"/>
        <v>0.63924153814272744</v>
      </c>
      <c r="T50" s="111">
        <f t="shared" si="22"/>
        <v>7.4892598105770798</v>
      </c>
      <c r="U50" s="111">
        <f t="shared" si="22"/>
        <v>0.24248258294599548</v>
      </c>
      <c r="V50" s="111">
        <f t="shared" si="22"/>
        <v>1.1610329806634949</v>
      </c>
      <c r="W50" s="111">
        <f t="shared" si="22"/>
        <v>58.382294403448697</v>
      </c>
      <c r="X50" s="111">
        <f t="shared" si="22"/>
        <v>8.058907713630445</v>
      </c>
      <c r="Y50" s="111">
        <f t="shared" si="22"/>
        <v>1.0928834972032475</v>
      </c>
      <c r="Z50" s="111">
        <f t="shared" si="22"/>
        <v>45.6235794629998</v>
      </c>
      <c r="AA50" s="111">
        <f t="shared" si="22"/>
        <v>29.5228192289796</v>
      </c>
      <c r="AB50" s="111">
        <f t="shared" si="22"/>
        <v>42.204056521444855</v>
      </c>
      <c r="AC50" s="111">
        <f t="shared" si="22"/>
        <v>4.3553165648161354</v>
      </c>
      <c r="AD50" s="111">
        <f t="shared" si="22"/>
        <v>0.6764668793774995</v>
      </c>
      <c r="AE50" s="111">
        <f t="shared" si="22"/>
        <v>111.69964442891799</v>
      </c>
      <c r="AF50" s="111">
        <f t="shared" si="22"/>
        <v>11.9231155175559</v>
      </c>
      <c r="AG50" s="111">
        <f t="shared" si="22"/>
        <v>108.71831336502565</v>
      </c>
      <c r="AH50" s="111">
        <f t="shared" si="22"/>
        <v>1.7051810461427199</v>
      </c>
      <c r="AI50" s="111">
        <f t="shared" si="22"/>
        <v>28.8965932540194</v>
      </c>
      <c r="AJ50" s="111">
        <f t="shared" si="22"/>
        <v>7.5142203187630846E-2</v>
      </c>
      <c r="AK50" s="111">
        <f t="shared" si="22"/>
        <v>0.1431373985523825</v>
      </c>
      <c r="AL50" s="111">
        <f t="shared" si="22"/>
        <v>0.76368752337808499</v>
      </c>
      <c r="AM50" s="111">
        <f t="shared" si="22"/>
        <v>0.42748487120606649</v>
      </c>
      <c r="AN50" s="111">
        <f t="shared" si="22"/>
        <v>4.3718789071321949E-2</v>
      </c>
      <c r="AO50" s="111">
        <f t="shared" si="22"/>
        <v>0.50339345622813547</v>
      </c>
      <c r="AP50" s="111" t="e">
        <f t="shared" si="22"/>
        <v>#VALUE!</v>
      </c>
      <c r="AQ50" s="111">
        <f t="shared" si="22"/>
        <v>19.723062647948602</v>
      </c>
      <c r="AR50" s="111">
        <f t="shared" si="22"/>
        <v>1.3872288715480452</v>
      </c>
      <c r="AS50" s="111">
        <f t="shared" si="22"/>
        <v>6.331892041888415E-2</v>
      </c>
      <c r="AT50" s="111">
        <f t="shared" si="22"/>
        <v>1.50653581458569</v>
      </c>
      <c r="AU50" s="111">
        <f t="shared" si="22"/>
        <v>0.43739429508998601</v>
      </c>
      <c r="AV50" s="111">
        <f t="shared" si="22"/>
        <v>10.517727966177556</v>
      </c>
    </row>
    <row r="51" spans="2:48">
      <c r="B51" s="158">
        <v>16</v>
      </c>
      <c r="C51" s="161" t="s">
        <v>111</v>
      </c>
      <c r="D51" s="167" t="s">
        <v>112</v>
      </c>
      <c r="E51" s="167">
        <v>593677</v>
      </c>
      <c r="F51" s="164">
        <v>983218</v>
      </c>
      <c r="G51" s="63" t="s">
        <v>108</v>
      </c>
      <c r="H51" s="101">
        <v>20.8</v>
      </c>
      <c r="I51" s="101">
        <v>9.19</v>
      </c>
      <c r="J51" s="101">
        <v>2410</v>
      </c>
      <c r="K51" s="101">
        <v>1614</v>
      </c>
      <c r="L51" s="101">
        <v>1900</v>
      </c>
      <c r="M51" s="101">
        <v>2300</v>
      </c>
      <c r="N51" s="101">
        <v>1150</v>
      </c>
      <c r="O51" s="101">
        <v>30</v>
      </c>
      <c r="P51" s="102">
        <v>188.50278689744599</v>
      </c>
      <c r="Q51" s="102">
        <v>14.4065570649036</v>
      </c>
      <c r="R51" s="102">
        <v>94.1875730707809</v>
      </c>
      <c r="S51" s="102">
        <v>1.8884374899673699</v>
      </c>
      <c r="T51" s="102">
        <v>7.9083130554715</v>
      </c>
      <c r="U51" s="102">
        <v>0.11679613400149701</v>
      </c>
      <c r="V51" s="102">
        <v>0.81296937829907201</v>
      </c>
      <c r="W51" s="102">
        <v>15.642789326516001</v>
      </c>
      <c r="X51" s="102">
        <v>8.2023350633088601</v>
      </c>
      <c r="Y51" s="102">
        <v>1.5234084894934199</v>
      </c>
      <c r="Z51" s="102">
        <v>61.230722775265797</v>
      </c>
      <c r="AA51" s="102">
        <v>31.766496751891701</v>
      </c>
      <c r="AB51" s="102">
        <v>67.026756263291404</v>
      </c>
      <c r="AC51" s="102">
        <v>3.2040955835907199</v>
      </c>
      <c r="AD51" s="102">
        <v>0.60368135198850303</v>
      </c>
      <c r="AE51" s="102">
        <v>91.946570904175005</v>
      </c>
      <c r="AF51" s="102">
        <v>10.5582677529262</v>
      </c>
      <c r="AG51" s="102">
        <v>150.74179116548299</v>
      </c>
      <c r="AH51" s="102">
        <v>1.6129910986999201</v>
      </c>
      <c r="AI51" s="102">
        <v>26.9619959883495</v>
      </c>
      <c r="AJ51" s="102">
        <v>0.11600313308296401</v>
      </c>
      <c r="AK51" s="102">
        <v>7.5163754869330607E-2</v>
      </c>
      <c r="AL51" s="102">
        <v>0.481350379846475</v>
      </c>
      <c r="AM51" s="102">
        <v>0.485317532423367</v>
      </c>
      <c r="AN51" s="102">
        <v>5.8591148896844303E-2</v>
      </c>
      <c r="AO51" s="102">
        <v>0.14862791218920299</v>
      </c>
      <c r="AP51" s="102">
        <v>3.06806273612465E-2</v>
      </c>
      <c r="AQ51" s="102">
        <v>17.458404329940599</v>
      </c>
      <c r="AR51" s="102">
        <v>0.97261368215322097</v>
      </c>
      <c r="AS51" s="102">
        <v>0.11614713708419</v>
      </c>
      <c r="AT51" s="102">
        <v>1.0615750616748401</v>
      </c>
      <c r="AU51" s="102">
        <v>0.14504540497735399</v>
      </c>
      <c r="AV51" s="102">
        <v>10.700301854926201</v>
      </c>
    </row>
    <row r="52" spans="2:48">
      <c r="B52" s="159"/>
      <c r="C52" s="162"/>
      <c r="D52" s="168"/>
      <c r="E52" s="168"/>
      <c r="F52" s="165"/>
      <c r="G52" s="78">
        <v>44479</v>
      </c>
      <c r="H52" s="107"/>
      <c r="I52" s="107"/>
      <c r="J52" s="107"/>
      <c r="K52" s="107"/>
      <c r="L52" s="107"/>
      <c r="M52" s="107"/>
      <c r="N52" s="107"/>
      <c r="O52" s="107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08"/>
      <c r="AF52" s="108"/>
      <c r="AG52" s="108"/>
      <c r="AH52" s="108"/>
      <c r="AI52" s="108"/>
      <c r="AJ52" s="108"/>
      <c r="AK52" s="108"/>
      <c r="AL52" s="108"/>
      <c r="AM52" s="108"/>
      <c r="AN52" s="108"/>
      <c r="AO52" s="108"/>
      <c r="AP52" s="108"/>
      <c r="AQ52" s="108"/>
      <c r="AR52" s="108"/>
      <c r="AS52" s="108"/>
      <c r="AT52" s="108"/>
      <c r="AU52" s="108"/>
      <c r="AV52" s="108"/>
    </row>
    <row r="53" spans="2:48">
      <c r="B53" s="160"/>
      <c r="C53" s="163"/>
      <c r="D53" s="169"/>
      <c r="E53" s="169"/>
      <c r="F53" s="166"/>
      <c r="G53" s="110" t="s">
        <v>191</v>
      </c>
      <c r="H53" s="113">
        <v>20.8</v>
      </c>
      <c r="I53" s="113">
        <v>9.19</v>
      </c>
      <c r="J53" s="113">
        <v>2410</v>
      </c>
      <c r="K53" s="113">
        <v>1614</v>
      </c>
      <c r="L53" s="113">
        <v>1900</v>
      </c>
      <c r="M53" s="113">
        <v>2300</v>
      </c>
      <c r="N53" s="113">
        <v>1150</v>
      </c>
      <c r="O53" s="113">
        <v>30</v>
      </c>
      <c r="P53" s="114">
        <v>188.50278689744599</v>
      </c>
      <c r="Q53" s="114">
        <v>14.4065570649036</v>
      </c>
      <c r="R53" s="114">
        <v>94.1875730707809</v>
      </c>
      <c r="S53" s="114">
        <v>1.8884374899673699</v>
      </c>
      <c r="T53" s="114">
        <v>7.9083130554715</v>
      </c>
      <c r="U53" s="114">
        <v>0.11679613400149701</v>
      </c>
      <c r="V53" s="114">
        <v>0.81296937829907201</v>
      </c>
      <c r="W53" s="114">
        <v>15.642789326516001</v>
      </c>
      <c r="X53" s="114">
        <v>8.2023350633088601</v>
      </c>
      <c r="Y53" s="114">
        <v>1.5234084894934199</v>
      </c>
      <c r="Z53" s="114">
        <v>61.230722775265797</v>
      </c>
      <c r="AA53" s="114">
        <v>31.766496751891701</v>
      </c>
      <c r="AB53" s="114">
        <v>67.026756263291404</v>
      </c>
      <c r="AC53" s="114">
        <v>3.2040955835907199</v>
      </c>
      <c r="AD53" s="114">
        <v>0.60368135198850303</v>
      </c>
      <c r="AE53" s="114">
        <v>91.946570904175005</v>
      </c>
      <c r="AF53" s="114">
        <v>10.5582677529262</v>
      </c>
      <c r="AG53" s="114">
        <v>150.74179116548299</v>
      </c>
      <c r="AH53" s="114">
        <v>1.6129910986999201</v>
      </c>
      <c r="AI53" s="114">
        <v>26.9619959883495</v>
      </c>
      <c r="AJ53" s="114">
        <v>0.11600313308296401</v>
      </c>
      <c r="AK53" s="114">
        <v>7.5163754869330607E-2</v>
      </c>
      <c r="AL53" s="114">
        <v>0.481350379846475</v>
      </c>
      <c r="AM53" s="114">
        <v>0.485317532423367</v>
      </c>
      <c r="AN53" s="114">
        <v>5.8591148896844303E-2</v>
      </c>
      <c r="AO53" s="114">
        <v>0.14862791218920299</v>
      </c>
      <c r="AP53" s="114">
        <v>3.06806273612465E-2</v>
      </c>
      <c r="AQ53" s="114">
        <v>17.458404329940599</v>
      </c>
      <c r="AR53" s="114">
        <v>0.97261368215322097</v>
      </c>
      <c r="AS53" s="114">
        <v>0.11614713708419</v>
      </c>
      <c r="AT53" s="114">
        <v>1.0615750616748401</v>
      </c>
      <c r="AU53" s="114">
        <v>0.14504540497735399</v>
      </c>
      <c r="AV53" s="114">
        <v>10.700301854926201</v>
      </c>
    </row>
    <row r="54" spans="2:48">
      <c r="B54" s="150">
        <v>17</v>
      </c>
      <c r="C54" s="161" t="s">
        <v>67</v>
      </c>
      <c r="D54" s="164" t="s">
        <v>68</v>
      </c>
      <c r="E54" s="158">
        <v>609824</v>
      </c>
      <c r="F54" s="158">
        <v>979426</v>
      </c>
      <c r="G54" s="63" t="s">
        <v>108</v>
      </c>
      <c r="H54" s="101">
        <v>179</v>
      </c>
      <c r="I54" s="101">
        <v>8.16</v>
      </c>
      <c r="J54" s="101">
        <v>1165</v>
      </c>
      <c r="K54" s="101">
        <v>757</v>
      </c>
      <c r="L54" s="101">
        <v>510</v>
      </c>
      <c r="M54" s="101">
        <v>620</v>
      </c>
      <c r="N54" s="101">
        <v>305</v>
      </c>
      <c r="O54" s="101">
        <v>110</v>
      </c>
      <c r="P54" s="102">
        <v>194.212840545586</v>
      </c>
      <c r="Q54" s="102">
        <v>9.8179802827457205</v>
      </c>
      <c r="R54" s="102">
        <v>8.3457839817479496</v>
      </c>
      <c r="S54" s="102">
        <v>0.31731746441421899</v>
      </c>
      <c r="T54" s="102">
        <v>170.66274200326799</v>
      </c>
      <c r="U54" s="102">
        <v>0.287210635092987</v>
      </c>
      <c r="V54" s="102">
        <v>2.26906098474264</v>
      </c>
      <c r="W54" s="102">
        <v>15.6797105669395</v>
      </c>
      <c r="X54" s="102">
        <v>25.109934598774601</v>
      </c>
      <c r="Y54" s="102">
        <v>0.72239655110712198</v>
      </c>
      <c r="Z54" s="102">
        <v>33.1851907455179</v>
      </c>
      <c r="AA54" s="102">
        <v>10.8912400708197</v>
      </c>
      <c r="AB54" s="102">
        <v>150.69552252845099</v>
      </c>
      <c r="AC54" s="102">
        <v>2.3650285320437598</v>
      </c>
      <c r="AD54" s="102">
        <v>0.246420144865378</v>
      </c>
      <c r="AE54" s="102">
        <v>31.157695261569501</v>
      </c>
      <c r="AF54" s="102">
        <v>46.415528993918102</v>
      </c>
      <c r="AG54" s="102">
        <v>167.79277030865899</v>
      </c>
      <c r="AH54" s="102">
        <v>7.3288250090554303</v>
      </c>
      <c r="AI54" s="102">
        <v>17.535493326449402</v>
      </c>
      <c r="AJ54" s="102">
        <v>0.119933410347835</v>
      </c>
      <c r="AK54" s="102" t="s">
        <v>190</v>
      </c>
      <c r="AL54" s="102">
        <v>0.23400929286597</v>
      </c>
      <c r="AM54" s="102">
        <v>0.71910709037367504</v>
      </c>
      <c r="AN54" s="102" t="s">
        <v>190</v>
      </c>
      <c r="AO54" s="102">
        <v>0.13966771792451199</v>
      </c>
      <c r="AP54" s="102" t="s">
        <v>190</v>
      </c>
      <c r="AQ54" s="102">
        <v>4.1790796262004699</v>
      </c>
      <c r="AR54" s="102">
        <v>0.17983208978430301</v>
      </c>
      <c r="AS54" s="102">
        <v>0.166452441977753</v>
      </c>
      <c r="AT54" s="102">
        <v>0.57507912081438695</v>
      </c>
      <c r="AU54" s="102">
        <v>7.5115843898265297E-2</v>
      </c>
      <c r="AV54" s="102">
        <v>3.47707738053274</v>
      </c>
    </row>
    <row r="55" spans="2:48">
      <c r="B55" s="170"/>
      <c r="C55" s="162"/>
      <c r="D55" s="165"/>
      <c r="E55" s="159"/>
      <c r="F55" s="159"/>
      <c r="G55" s="78">
        <v>44479</v>
      </c>
      <c r="H55" s="101">
        <v>448</v>
      </c>
      <c r="I55" s="103">
        <v>8.16</v>
      </c>
      <c r="J55" s="103">
        <v>385</v>
      </c>
      <c r="K55" s="103">
        <v>207</v>
      </c>
      <c r="L55" s="103">
        <v>130</v>
      </c>
      <c r="M55" s="103">
        <v>160</v>
      </c>
      <c r="N55" s="103">
        <v>80</v>
      </c>
      <c r="O55" s="103">
        <v>80</v>
      </c>
      <c r="P55" s="103">
        <v>574.91789366673504</v>
      </c>
      <c r="Q55" s="103">
        <v>23.716956026013499</v>
      </c>
      <c r="R55" s="103">
        <v>10.9118474807229</v>
      </c>
      <c r="S55" s="103">
        <v>1.0475911928777499</v>
      </c>
      <c r="T55" s="103">
        <v>8.2519104645773194</v>
      </c>
      <c r="U55" s="103">
        <v>0.29394127720898899</v>
      </c>
      <c r="V55" s="103">
        <v>2.6095141871935001</v>
      </c>
      <c r="W55" s="103">
        <v>89.307311344591398</v>
      </c>
      <c r="X55" s="103">
        <v>23.0693730637363</v>
      </c>
      <c r="Y55" s="103">
        <v>0.27767873160893802</v>
      </c>
      <c r="Z55" s="103">
        <v>2.1600210319859001</v>
      </c>
      <c r="AA55" s="103">
        <v>3.8346141664648998</v>
      </c>
      <c r="AB55" s="103">
        <v>80.205428483988399</v>
      </c>
      <c r="AC55" s="103">
        <v>3.4175600877757102</v>
      </c>
      <c r="AD55" s="103">
        <v>0.48643059543690498</v>
      </c>
      <c r="AE55" s="103">
        <v>9.2246478954308593</v>
      </c>
      <c r="AF55" s="103">
        <v>30.3526403233077</v>
      </c>
      <c r="AG55" s="103">
        <v>356.82793541316897</v>
      </c>
      <c r="AH55" s="103">
        <v>4.6626372730562498</v>
      </c>
      <c r="AI55" s="103">
        <v>7.6695544419442099</v>
      </c>
      <c r="AJ55" s="103">
        <v>1.4887300106319799E-2</v>
      </c>
      <c r="AK55" s="103">
        <v>7.4831994212231703E-3</v>
      </c>
      <c r="AL55" s="103">
        <v>0.131394567545907</v>
      </c>
      <c r="AM55" s="103">
        <v>2.2185657940928301</v>
      </c>
      <c r="AN55" s="103">
        <v>5.0744073069593103E-2</v>
      </c>
      <c r="AO55" s="103">
        <v>0.59425484018844599</v>
      </c>
      <c r="AP55" s="103" t="s">
        <v>190</v>
      </c>
      <c r="AQ55" s="103">
        <v>0.294888284709096</v>
      </c>
      <c r="AR55" s="103">
        <v>0.146008708656749</v>
      </c>
      <c r="AS55" s="103">
        <v>3.0793703706805699E-2</v>
      </c>
      <c r="AT55" s="103">
        <v>1.04046432014936</v>
      </c>
      <c r="AU55" s="103">
        <v>0.59748580334926804</v>
      </c>
      <c r="AV55" s="103">
        <v>1.0013416677914</v>
      </c>
    </row>
    <row r="56" spans="2:48">
      <c r="B56" s="151"/>
      <c r="C56" s="163"/>
      <c r="D56" s="166"/>
      <c r="E56" s="160"/>
      <c r="F56" s="160"/>
      <c r="G56" s="110" t="s">
        <v>191</v>
      </c>
      <c r="H56" s="111">
        <f>(H54+H55)/2</f>
        <v>313.5</v>
      </c>
      <c r="I56" s="111">
        <f t="shared" ref="I56:AV56" si="23">(I54+I55)/2</f>
        <v>8.16</v>
      </c>
      <c r="J56" s="111">
        <f t="shared" si="23"/>
        <v>775</v>
      </c>
      <c r="K56" s="111">
        <f t="shared" si="23"/>
        <v>482</v>
      </c>
      <c r="L56" s="111">
        <f t="shared" si="23"/>
        <v>320</v>
      </c>
      <c r="M56" s="111">
        <f t="shared" si="23"/>
        <v>390</v>
      </c>
      <c r="N56" s="111">
        <f t="shared" si="23"/>
        <v>192.5</v>
      </c>
      <c r="O56" s="111">
        <f t="shared" si="23"/>
        <v>95</v>
      </c>
      <c r="P56" s="111">
        <f t="shared" si="23"/>
        <v>384.56536710616052</v>
      </c>
      <c r="Q56" s="111">
        <f t="shared" si="23"/>
        <v>16.76746815437961</v>
      </c>
      <c r="R56" s="111">
        <f t="shared" si="23"/>
        <v>9.6288157312354237</v>
      </c>
      <c r="S56" s="111">
        <f t="shared" si="23"/>
        <v>0.68245432864598443</v>
      </c>
      <c r="T56" s="111">
        <f t="shared" si="23"/>
        <v>89.457326233922657</v>
      </c>
      <c r="U56" s="111">
        <f t="shared" si="23"/>
        <v>0.29057595615098797</v>
      </c>
      <c r="V56" s="111">
        <f t="shared" si="23"/>
        <v>2.4392875859680698</v>
      </c>
      <c r="W56" s="111">
        <f t="shared" si="23"/>
        <v>52.493510955765451</v>
      </c>
      <c r="X56" s="111">
        <f t="shared" si="23"/>
        <v>24.08965383125545</v>
      </c>
      <c r="Y56" s="111">
        <f t="shared" si="23"/>
        <v>0.50003764135802997</v>
      </c>
      <c r="Z56" s="111">
        <f t="shared" si="23"/>
        <v>17.6726058887519</v>
      </c>
      <c r="AA56" s="111">
        <f t="shared" si="23"/>
        <v>7.3629271186423004</v>
      </c>
      <c r="AB56" s="111">
        <f t="shared" si="23"/>
        <v>115.4504755062197</v>
      </c>
      <c r="AC56" s="111">
        <f t="shared" si="23"/>
        <v>2.891294309909735</v>
      </c>
      <c r="AD56" s="111">
        <f t="shared" si="23"/>
        <v>0.36642537015114152</v>
      </c>
      <c r="AE56" s="111">
        <f t="shared" si="23"/>
        <v>20.191171578500182</v>
      </c>
      <c r="AF56" s="111">
        <f t="shared" si="23"/>
        <v>38.384084658612899</v>
      </c>
      <c r="AG56" s="111">
        <f t="shared" si="23"/>
        <v>262.31035286091401</v>
      </c>
      <c r="AH56" s="111">
        <f t="shared" si="23"/>
        <v>5.99573114105584</v>
      </c>
      <c r="AI56" s="111">
        <f t="shared" si="23"/>
        <v>12.602523884196806</v>
      </c>
      <c r="AJ56" s="111">
        <f t="shared" si="23"/>
        <v>6.7410355227077404E-2</v>
      </c>
      <c r="AK56" s="111" t="e">
        <f t="shared" si="23"/>
        <v>#VALUE!</v>
      </c>
      <c r="AL56" s="111">
        <f t="shared" si="23"/>
        <v>0.1827019302059385</v>
      </c>
      <c r="AM56" s="111">
        <f t="shared" si="23"/>
        <v>1.4688364422332525</v>
      </c>
      <c r="AN56" s="111" t="e">
        <f t="shared" si="23"/>
        <v>#VALUE!</v>
      </c>
      <c r="AO56" s="111">
        <f t="shared" si="23"/>
        <v>0.36696127905647902</v>
      </c>
      <c r="AP56" s="111" t="e">
        <f t="shared" si="23"/>
        <v>#VALUE!</v>
      </c>
      <c r="AQ56" s="111">
        <f t="shared" si="23"/>
        <v>2.2369839554547828</v>
      </c>
      <c r="AR56" s="111">
        <f t="shared" si="23"/>
        <v>0.16292039922052601</v>
      </c>
      <c r="AS56" s="111">
        <f t="shared" si="23"/>
        <v>9.862307284227935E-2</v>
      </c>
      <c r="AT56" s="111">
        <f t="shared" si="23"/>
        <v>0.80777172048187351</v>
      </c>
      <c r="AU56" s="111">
        <f t="shared" si="23"/>
        <v>0.33630082362376668</v>
      </c>
      <c r="AV56" s="111">
        <f t="shared" si="23"/>
        <v>2.23920952416207</v>
      </c>
    </row>
    <row r="57" spans="2:48">
      <c r="B57" s="158">
        <v>18</v>
      </c>
      <c r="C57" s="161" t="s">
        <v>69</v>
      </c>
      <c r="D57" s="164" t="s">
        <v>70</v>
      </c>
      <c r="E57" s="158">
        <v>629912</v>
      </c>
      <c r="F57" s="158">
        <v>995525</v>
      </c>
      <c r="G57" s="63" t="s">
        <v>113</v>
      </c>
      <c r="H57" s="101">
        <v>53.4</v>
      </c>
      <c r="I57" s="101">
        <v>8.24</v>
      </c>
      <c r="J57" s="101">
        <v>965</v>
      </c>
      <c r="K57" s="101">
        <v>482</v>
      </c>
      <c r="L57" s="101">
        <v>480</v>
      </c>
      <c r="M57" s="101">
        <v>590</v>
      </c>
      <c r="N57" s="101">
        <v>290</v>
      </c>
      <c r="O57" s="101">
        <v>115</v>
      </c>
      <c r="P57" s="102">
        <v>673.20647079737796</v>
      </c>
      <c r="Q57" s="102">
        <v>16.566195932992699</v>
      </c>
      <c r="R57" s="102">
        <v>24.582730523297599</v>
      </c>
      <c r="S57" s="102">
        <v>0.67211463000027905</v>
      </c>
      <c r="T57" s="102">
        <v>26.6408627342174</v>
      </c>
      <c r="U57" s="102">
        <v>0.40160706023891501</v>
      </c>
      <c r="V57" s="102">
        <v>2.89773228139128</v>
      </c>
      <c r="W57" s="102">
        <v>19.472883113870299</v>
      </c>
      <c r="X57" s="102">
        <v>29.7454345607558</v>
      </c>
      <c r="Y57" s="102">
        <v>0.476674262655162</v>
      </c>
      <c r="Z57" s="102">
        <v>23.312267299302398</v>
      </c>
      <c r="AA57" s="102">
        <v>10.238465871020001</v>
      </c>
      <c r="AB57" s="102">
        <v>164.42684812319001</v>
      </c>
      <c r="AC57" s="102">
        <v>7.6541717683737103</v>
      </c>
      <c r="AD57" s="102">
        <v>0.43554402988433399</v>
      </c>
      <c r="AE57" s="102">
        <v>22.388968127618099</v>
      </c>
      <c r="AF57" s="102">
        <v>52.228215671885103</v>
      </c>
      <c r="AG57" s="102">
        <v>434.583064956562</v>
      </c>
      <c r="AH57" s="102">
        <v>7.8815286053199598</v>
      </c>
      <c r="AI57" s="102">
        <v>16.1058073841082</v>
      </c>
      <c r="AJ57" s="102">
        <v>0.129893576350114</v>
      </c>
      <c r="AK57" s="102" t="s">
        <v>190</v>
      </c>
      <c r="AL57" s="102">
        <v>0.12453560625653499</v>
      </c>
      <c r="AM57" s="102">
        <v>4.0446517360208203</v>
      </c>
      <c r="AN57" s="102">
        <v>6.2679383614089998E-3</v>
      </c>
      <c r="AO57" s="102">
        <v>0.23503128838561799</v>
      </c>
      <c r="AP57" s="102" t="s">
        <v>190</v>
      </c>
      <c r="AQ57" s="102">
        <v>1.9963199445873201</v>
      </c>
      <c r="AR57" s="102">
        <v>2.7662341712955899E-2</v>
      </c>
      <c r="AS57" s="102">
        <v>0.179037874822878</v>
      </c>
      <c r="AT57" s="102">
        <v>0.74876901790800998</v>
      </c>
      <c r="AU57" s="102">
        <v>7.0441256301091701E-2</v>
      </c>
      <c r="AV57" s="102">
        <v>3.2914392552627798</v>
      </c>
    </row>
    <row r="58" spans="2:48">
      <c r="B58" s="159"/>
      <c r="C58" s="162"/>
      <c r="D58" s="165"/>
      <c r="E58" s="159"/>
      <c r="F58" s="159"/>
      <c r="G58" s="78">
        <v>44510</v>
      </c>
      <c r="H58" s="101">
        <v>551</v>
      </c>
      <c r="I58" s="103">
        <v>8.14</v>
      </c>
      <c r="J58" s="103">
        <v>259</v>
      </c>
      <c r="K58" s="103">
        <v>137</v>
      </c>
      <c r="L58" s="103">
        <v>100</v>
      </c>
      <c r="M58" s="103">
        <v>120</v>
      </c>
      <c r="N58" s="103">
        <v>60</v>
      </c>
      <c r="O58" s="103">
        <v>95</v>
      </c>
      <c r="P58" s="103">
        <v>228.09207646316801</v>
      </c>
      <c r="Q58" s="103">
        <v>6.8598078797992104</v>
      </c>
      <c r="R58" s="103">
        <v>5.4601484017942603</v>
      </c>
      <c r="S58" s="103">
        <v>0.58898145206569097</v>
      </c>
      <c r="T58" s="103">
        <v>6.2486183699082503</v>
      </c>
      <c r="U58" s="103">
        <v>0.22570813178303301</v>
      </c>
      <c r="V58" s="103">
        <v>1.55383932309537</v>
      </c>
      <c r="W58" s="103">
        <v>111.78414167261801</v>
      </c>
      <c r="X58" s="103">
        <v>22.033470656439</v>
      </c>
      <c r="Y58" s="103">
        <v>0.159402984353337</v>
      </c>
      <c r="Z58" s="103">
        <v>0.64008308032071504</v>
      </c>
      <c r="AA58" s="103">
        <v>2.0772981046444001</v>
      </c>
      <c r="AB58" s="103">
        <v>116.769816200073</v>
      </c>
      <c r="AC58" s="103">
        <v>1.6058388206537699</v>
      </c>
      <c r="AD58" s="103">
        <v>0.20691265946302601</v>
      </c>
      <c r="AE58" s="103">
        <v>3.6806302586328101</v>
      </c>
      <c r="AF58" s="103">
        <v>28.441467220045599</v>
      </c>
      <c r="AG58" s="103">
        <v>111.475820548809</v>
      </c>
      <c r="AH58" s="103">
        <v>4.1131537018061701</v>
      </c>
      <c r="AI58" s="103">
        <v>2.0883925770723599</v>
      </c>
      <c r="AJ58" s="103" t="s">
        <v>190</v>
      </c>
      <c r="AK58" s="103" t="s">
        <v>190</v>
      </c>
      <c r="AL58" s="103">
        <v>6.0562622944772097E-2</v>
      </c>
      <c r="AM58" s="103">
        <v>2.5487058437197798</v>
      </c>
      <c r="AN58" s="103">
        <v>3.9040915112300199E-2</v>
      </c>
      <c r="AO58" s="103">
        <v>0.56224431557779098</v>
      </c>
      <c r="AP58" s="103" t="s">
        <v>190</v>
      </c>
      <c r="AQ58" s="103" t="s">
        <v>190</v>
      </c>
      <c r="AR58" s="103">
        <v>7.3319774897087006E-2</v>
      </c>
      <c r="AS58" s="103">
        <v>2.0470001886774902E-2</v>
      </c>
      <c r="AT58" s="103">
        <v>0.99823605848754005</v>
      </c>
      <c r="AU58" s="103">
        <v>0.57102355870694099</v>
      </c>
      <c r="AV58" s="103">
        <v>0.37107888754646901</v>
      </c>
    </row>
    <row r="59" spans="2:48">
      <c r="B59" s="160"/>
      <c r="C59" s="163"/>
      <c r="D59" s="166"/>
      <c r="E59" s="160"/>
      <c r="F59" s="160"/>
      <c r="G59" s="110" t="s">
        <v>191</v>
      </c>
      <c r="H59" s="111">
        <f>(H57+H58)/2</f>
        <v>302.2</v>
      </c>
      <c r="I59" s="111">
        <f t="shared" ref="I59:AV59" si="24">(I57+I58)/2</f>
        <v>8.1900000000000013</v>
      </c>
      <c r="J59" s="111">
        <f t="shared" si="24"/>
        <v>612</v>
      </c>
      <c r="K59" s="111">
        <f t="shared" si="24"/>
        <v>309.5</v>
      </c>
      <c r="L59" s="111">
        <f t="shared" si="24"/>
        <v>290</v>
      </c>
      <c r="M59" s="111">
        <f t="shared" si="24"/>
        <v>355</v>
      </c>
      <c r="N59" s="111">
        <f t="shared" si="24"/>
        <v>175</v>
      </c>
      <c r="O59" s="111">
        <f t="shared" si="24"/>
        <v>105</v>
      </c>
      <c r="P59" s="111">
        <f t="shared" si="24"/>
        <v>450.649273630273</v>
      </c>
      <c r="Q59" s="111">
        <f t="shared" si="24"/>
        <v>11.713001906395954</v>
      </c>
      <c r="R59" s="111">
        <f t="shared" si="24"/>
        <v>15.02143946254593</v>
      </c>
      <c r="S59" s="111">
        <f t="shared" si="24"/>
        <v>0.63054804103298501</v>
      </c>
      <c r="T59" s="111">
        <f t="shared" si="24"/>
        <v>16.444740552062825</v>
      </c>
      <c r="U59" s="111">
        <f t="shared" si="24"/>
        <v>0.31365759601097398</v>
      </c>
      <c r="V59" s="111">
        <f t="shared" si="24"/>
        <v>2.2257858022433252</v>
      </c>
      <c r="W59" s="111">
        <f t="shared" si="24"/>
        <v>65.628512393244151</v>
      </c>
      <c r="X59" s="111">
        <f t="shared" si="24"/>
        <v>25.889452608597402</v>
      </c>
      <c r="Y59" s="111">
        <f t="shared" si="24"/>
        <v>0.3180386235042495</v>
      </c>
      <c r="Z59" s="111">
        <f t="shared" si="24"/>
        <v>11.976175189811556</v>
      </c>
      <c r="AA59" s="111">
        <f t="shared" si="24"/>
        <v>6.1578819878322006</v>
      </c>
      <c r="AB59" s="111">
        <f t="shared" si="24"/>
        <v>140.5983321616315</v>
      </c>
      <c r="AC59" s="111">
        <f t="shared" si="24"/>
        <v>4.6300052945137402</v>
      </c>
      <c r="AD59" s="111">
        <f t="shared" si="24"/>
        <v>0.32122834467368</v>
      </c>
      <c r="AE59" s="111">
        <f t="shared" si="24"/>
        <v>13.034799193125455</v>
      </c>
      <c r="AF59" s="111">
        <f t="shared" si="24"/>
        <v>40.334841445965353</v>
      </c>
      <c r="AG59" s="111">
        <f t="shared" si="24"/>
        <v>273.0294427526855</v>
      </c>
      <c r="AH59" s="111">
        <f t="shared" si="24"/>
        <v>5.997341153563065</v>
      </c>
      <c r="AI59" s="111">
        <f t="shared" si="24"/>
        <v>9.0970999805902792</v>
      </c>
      <c r="AJ59" s="111" t="e">
        <f t="shared" si="24"/>
        <v>#VALUE!</v>
      </c>
      <c r="AK59" s="111" t="e">
        <f t="shared" si="24"/>
        <v>#VALUE!</v>
      </c>
      <c r="AL59" s="111">
        <f t="shared" si="24"/>
        <v>9.2549114600653543E-2</v>
      </c>
      <c r="AM59" s="111">
        <f t="shared" si="24"/>
        <v>3.2966787898702998</v>
      </c>
      <c r="AN59" s="111">
        <f t="shared" si="24"/>
        <v>2.26544267368546E-2</v>
      </c>
      <c r="AO59" s="111">
        <f t="shared" si="24"/>
        <v>0.39863780198170451</v>
      </c>
      <c r="AP59" s="111" t="e">
        <f t="shared" si="24"/>
        <v>#VALUE!</v>
      </c>
      <c r="AQ59" s="111" t="e">
        <f t="shared" si="24"/>
        <v>#VALUE!</v>
      </c>
      <c r="AR59" s="111">
        <f t="shared" si="24"/>
        <v>5.0491058305021451E-2</v>
      </c>
      <c r="AS59" s="111">
        <f t="shared" si="24"/>
        <v>9.9753938354826446E-2</v>
      </c>
      <c r="AT59" s="111">
        <f t="shared" si="24"/>
        <v>0.87350253819777501</v>
      </c>
      <c r="AU59" s="111">
        <f t="shared" si="24"/>
        <v>0.32073240750401633</v>
      </c>
      <c r="AV59" s="111">
        <f t="shared" si="24"/>
        <v>1.8312590714046244</v>
      </c>
    </row>
    <row r="60" spans="2:48">
      <c r="B60" s="158">
        <v>19</v>
      </c>
      <c r="C60" s="161" t="s">
        <v>114</v>
      </c>
      <c r="D60" s="164" t="s">
        <v>77</v>
      </c>
      <c r="E60" s="164">
        <v>629714</v>
      </c>
      <c r="F60" s="164">
        <v>992849</v>
      </c>
      <c r="G60" s="63" t="s">
        <v>113</v>
      </c>
      <c r="H60" s="103">
        <v>138</v>
      </c>
      <c r="I60" s="101">
        <v>8.2200000000000006</v>
      </c>
      <c r="J60" s="101">
        <v>984</v>
      </c>
      <c r="K60" s="101">
        <v>492</v>
      </c>
      <c r="L60" s="101">
        <v>450</v>
      </c>
      <c r="M60" s="101">
        <v>550</v>
      </c>
      <c r="N60" s="101">
        <v>270</v>
      </c>
      <c r="O60" s="101">
        <v>130</v>
      </c>
      <c r="P60" s="102">
        <v>820.78528231035204</v>
      </c>
      <c r="Q60" s="102">
        <v>5.4373668963492596</v>
      </c>
      <c r="R60" s="102">
        <v>26.9729270011578</v>
      </c>
      <c r="S60" s="102">
        <v>0.67221460028009905</v>
      </c>
      <c r="T60" s="102">
        <v>19.980235877673699</v>
      </c>
      <c r="U60" s="102">
        <v>0.52186184413793701</v>
      </c>
      <c r="V60" s="102">
        <v>2.7497852630925999</v>
      </c>
      <c r="W60" s="102">
        <v>19.679433296163399</v>
      </c>
      <c r="X60" s="102">
        <v>64.013185600781696</v>
      </c>
      <c r="Y60" s="102">
        <v>0.35513569403484102</v>
      </c>
      <c r="Z60" s="102">
        <v>18.9400050147886</v>
      </c>
      <c r="AA60" s="102">
        <v>7.5328401753182197</v>
      </c>
      <c r="AB60" s="102">
        <v>177.32005989972899</v>
      </c>
      <c r="AC60" s="102">
        <v>4.6239754639143298</v>
      </c>
      <c r="AD60" s="102">
        <v>0.11659729342792401</v>
      </c>
      <c r="AE60" s="102">
        <v>18.867554838549101</v>
      </c>
      <c r="AF60" s="102">
        <v>48.502508077911301</v>
      </c>
      <c r="AG60" s="102">
        <v>334.125369294189</v>
      </c>
      <c r="AH60" s="102">
        <v>7.3062429459794398</v>
      </c>
      <c r="AI60" s="102">
        <v>11.8168224990297</v>
      </c>
      <c r="AJ60" s="102">
        <v>0.114006051814349</v>
      </c>
      <c r="AK60" s="102" t="s">
        <v>190</v>
      </c>
      <c r="AL60" s="102">
        <v>6.2782910060473401E-2</v>
      </c>
      <c r="AM60" s="102">
        <v>1.6191722008816001</v>
      </c>
      <c r="AN60" s="102" t="s">
        <v>190</v>
      </c>
      <c r="AO60" s="102">
        <v>0.15017334312830899</v>
      </c>
      <c r="AP60" s="102" t="s">
        <v>190</v>
      </c>
      <c r="AQ60" s="102">
        <v>1.26101513137531</v>
      </c>
      <c r="AR60" s="102">
        <v>8.6816092214289306E-3</v>
      </c>
      <c r="AS60" s="102">
        <v>0.149939737195775</v>
      </c>
      <c r="AT60" s="102">
        <v>0.576259661771792</v>
      </c>
      <c r="AU60" s="102">
        <v>4.7281792163453497E-2</v>
      </c>
      <c r="AV60" s="102">
        <v>3.1796801616350199</v>
      </c>
    </row>
    <row r="61" spans="2:48">
      <c r="B61" s="159"/>
      <c r="C61" s="162"/>
      <c r="D61" s="165"/>
      <c r="E61" s="165"/>
      <c r="F61" s="165"/>
      <c r="G61" s="78">
        <v>44510</v>
      </c>
      <c r="H61" s="101">
        <v>450</v>
      </c>
      <c r="I61" s="103">
        <v>8.1199999999999992</v>
      </c>
      <c r="J61" s="103">
        <v>263</v>
      </c>
      <c r="K61" s="103">
        <v>139</v>
      </c>
      <c r="L61" s="103">
        <v>125</v>
      </c>
      <c r="M61" s="103">
        <v>155</v>
      </c>
      <c r="N61" s="103">
        <v>75</v>
      </c>
      <c r="O61" s="103">
        <v>75</v>
      </c>
      <c r="P61" s="103">
        <v>277.74204295728202</v>
      </c>
      <c r="Q61" s="103">
        <v>7.19024719735381</v>
      </c>
      <c r="R61" s="103">
        <v>9.9261830029162503</v>
      </c>
      <c r="S61" s="103">
        <v>0.60468690302438899</v>
      </c>
      <c r="T61" s="103">
        <v>7.5331031722123303</v>
      </c>
      <c r="U61" s="103">
        <v>0.24012506966510699</v>
      </c>
      <c r="V61" s="103">
        <v>1.61694560381426</v>
      </c>
      <c r="W61" s="103">
        <v>105.69647688872701</v>
      </c>
      <c r="X61" s="103">
        <v>20.678031674383501</v>
      </c>
      <c r="Y61" s="103">
        <v>0.16328678089538001</v>
      </c>
      <c r="Z61" s="103">
        <v>0.88950724089325095</v>
      </c>
      <c r="AA61" s="103">
        <v>1.96169197356926</v>
      </c>
      <c r="AB61" s="103">
        <v>101.393907289225</v>
      </c>
      <c r="AC61" s="103">
        <v>1.6281423529886101</v>
      </c>
      <c r="AD61" s="103">
        <v>0.19786914111790799</v>
      </c>
      <c r="AE61" s="103">
        <v>4.01868345098499</v>
      </c>
      <c r="AF61" s="103">
        <v>23.2673463556402</v>
      </c>
      <c r="AG61" s="103">
        <v>145.233644420171</v>
      </c>
      <c r="AH61" s="103">
        <v>3.5219878198303598</v>
      </c>
      <c r="AI61" s="103">
        <v>1.39637971918363</v>
      </c>
      <c r="AJ61" s="103" t="s">
        <v>190</v>
      </c>
      <c r="AK61" s="103" t="s">
        <v>190</v>
      </c>
      <c r="AL61" s="103">
        <v>5.1269908402452199E-2</v>
      </c>
      <c r="AM61" s="103">
        <v>1.4782686783408101</v>
      </c>
      <c r="AN61" s="103">
        <v>3.9440124872346598E-2</v>
      </c>
      <c r="AO61" s="103">
        <v>0.56340932979015201</v>
      </c>
      <c r="AP61" s="103" t="s">
        <v>190</v>
      </c>
      <c r="AQ61" s="103" t="s">
        <v>190</v>
      </c>
      <c r="AR61" s="103">
        <v>8.9938574028047599E-2</v>
      </c>
      <c r="AS61" s="103">
        <v>2.3149256548928E-2</v>
      </c>
      <c r="AT61" s="103">
        <v>0.96737172344806999</v>
      </c>
      <c r="AU61" s="103">
        <v>0.57130531331892798</v>
      </c>
      <c r="AV61" s="103">
        <v>0.58012310992277905</v>
      </c>
    </row>
    <row r="62" spans="2:48">
      <c r="B62" s="160"/>
      <c r="C62" s="163"/>
      <c r="D62" s="166"/>
      <c r="E62" s="166"/>
      <c r="F62" s="166"/>
      <c r="G62" s="110" t="s">
        <v>191</v>
      </c>
      <c r="H62" s="111">
        <f>(H60+H61)/2</f>
        <v>294</v>
      </c>
      <c r="I62" s="111">
        <f t="shared" ref="I62:AV62" si="25">(I60+I61)/2</f>
        <v>8.17</v>
      </c>
      <c r="J62" s="111">
        <f t="shared" si="25"/>
        <v>623.5</v>
      </c>
      <c r="K62" s="111">
        <f t="shared" si="25"/>
        <v>315.5</v>
      </c>
      <c r="L62" s="111">
        <f t="shared" si="25"/>
        <v>287.5</v>
      </c>
      <c r="M62" s="111">
        <f t="shared" si="25"/>
        <v>352.5</v>
      </c>
      <c r="N62" s="111">
        <f t="shared" si="25"/>
        <v>172.5</v>
      </c>
      <c r="O62" s="111">
        <f t="shared" si="25"/>
        <v>102.5</v>
      </c>
      <c r="P62" s="111">
        <f t="shared" si="25"/>
        <v>549.26366263381703</v>
      </c>
      <c r="Q62" s="111">
        <f t="shared" si="25"/>
        <v>6.3138070468515348</v>
      </c>
      <c r="R62" s="111">
        <f t="shared" si="25"/>
        <v>18.449555002037023</v>
      </c>
      <c r="S62" s="111">
        <f t="shared" si="25"/>
        <v>0.63845075165224396</v>
      </c>
      <c r="T62" s="111">
        <f t="shared" si="25"/>
        <v>13.756669524943014</v>
      </c>
      <c r="U62" s="111">
        <f t="shared" si="25"/>
        <v>0.38099345690152198</v>
      </c>
      <c r="V62" s="111">
        <f t="shared" si="25"/>
        <v>2.1833654334534298</v>
      </c>
      <c r="W62" s="111">
        <f t="shared" si="25"/>
        <v>62.6879550924452</v>
      </c>
      <c r="X62" s="111">
        <f t="shared" si="25"/>
        <v>42.3456086375826</v>
      </c>
      <c r="Y62" s="111">
        <f t="shared" si="25"/>
        <v>0.25921123746511054</v>
      </c>
      <c r="Z62" s="111">
        <f t="shared" si="25"/>
        <v>9.914756127840926</v>
      </c>
      <c r="AA62" s="111">
        <f t="shared" si="25"/>
        <v>4.7472660744437398</v>
      </c>
      <c r="AB62" s="111">
        <f t="shared" si="25"/>
        <v>139.35698359447699</v>
      </c>
      <c r="AC62" s="111">
        <f t="shared" si="25"/>
        <v>3.1260589084514701</v>
      </c>
      <c r="AD62" s="111">
        <f t="shared" si="25"/>
        <v>0.157233217272916</v>
      </c>
      <c r="AE62" s="111">
        <f t="shared" si="25"/>
        <v>11.443119144767046</v>
      </c>
      <c r="AF62" s="111">
        <f t="shared" si="25"/>
        <v>35.88492721677575</v>
      </c>
      <c r="AG62" s="111">
        <f t="shared" si="25"/>
        <v>239.67950685718</v>
      </c>
      <c r="AH62" s="111">
        <f t="shared" si="25"/>
        <v>5.4141153829048996</v>
      </c>
      <c r="AI62" s="111">
        <f t="shared" si="25"/>
        <v>6.6066011091066645</v>
      </c>
      <c r="AJ62" s="111" t="e">
        <f t="shared" si="25"/>
        <v>#VALUE!</v>
      </c>
      <c r="AK62" s="111" t="e">
        <f t="shared" si="25"/>
        <v>#VALUE!</v>
      </c>
      <c r="AL62" s="111">
        <f t="shared" si="25"/>
        <v>5.70264092314628E-2</v>
      </c>
      <c r="AM62" s="111">
        <f t="shared" si="25"/>
        <v>1.5487204396112051</v>
      </c>
      <c r="AN62" s="111" t="e">
        <f t="shared" si="25"/>
        <v>#VALUE!</v>
      </c>
      <c r="AO62" s="111">
        <f t="shared" si="25"/>
        <v>0.3567913364592305</v>
      </c>
      <c r="AP62" s="111" t="e">
        <f t="shared" si="25"/>
        <v>#VALUE!</v>
      </c>
      <c r="AQ62" s="111" t="e">
        <f t="shared" si="25"/>
        <v>#VALUE!</v>
      </c>
      <c r="AR62" s="111">
        <f t="shared" si="25"/>
        <v>4.9310091624738261E-2</v>
      </c>
      <c r="AS62" s="111">
        <f t="shared" si="25"/>
        <v>8.6544496872351495E-2</v>
      </c>
      <c r="AT62" s="111">
        <f t="shared" si="25"/>
        <v>0.77181569260993099</v>
      </c>
      <c r="AU62" s="111">
        <f t="shared" si="25"/>
        <v>0.30929355274119075</v>
      </c>
      <c r="AV62" s="111">
        <f t="shared" si="25"/>
        <v>1.8799016357788996</v>
      </c>
    </row>
    <row r="63" spans="2:48">
      <c r="B63" s="158">
        <v>20</v>
      </c>
      <c r="C63" s="161" t="s">
        <v>115</v>
      </c>
      <c r="D63" s="164" t="s">
        <v>79</v>
      </c>
      <c r="E63" s="158">
        <v>666527</v>
      </c>
      <c r="F63" s="158">
        <v>1103137</v>
      </c>
      <c r="G63" s="63" t="s">
        <v>113</v>
      </c>
      <c r="H63" s="103">
        <v>321</v>
      </c>
      <c r="I63" s="101">
        <v>8.24</v>
      </c>
      <c r="J63" s="101">
        <v>1000</v>
      </c>
      <c r="K63" s="101">
        <v>500</v>
      </c>
      <c r="L63" s="101">
        <v>430</v>
      </c>
      <c r="M63" s="101">
        <v>530</v>
      </c>
      <c r="N63" s="101">
        <v>260</v>
      </c>
      <c r="O63" s="101">
        <v>120</v>
      </c>
      <c r="P63" s="102">
        <v>409.86015856287901</v>
      </c>
      <c r="Q63" s="102">
        <v>13.5380615822283</v>
      </c>
      <c r="R63" s="102">
        <v>33.772455173308998</v>
      </c>
      <c r="S63" s="102">
        <v>0.388230731783412</v>
      </c>
      <c r="T63" s="102">
        <v>17.3250558715715</v>
      </c>
      <c r="U63" s="102">
        <v>0.286906843916445</v>
      </c>
      <c r="V63" s="102">
        <v>1.1004523593047399</v>
      </c>
      <c r="W63" s="102">
        <v>17.3141322242362</v>
      </c>
      <c r="X63" s="102">
        <v>29.5884288549099</v>
      </c>
      <c r="Y63" s="102">
        <v>0.58713875095387802</v>
      </c>
      <c r="Z63" s="102">
        <v>20.1194578531167</v>
      </c>
      <c r="AA63" s="102">
        <v>9.2511906630659002</v>
      </c>
      <c r="AB63" s="102">
        <v>173.08416408261601</v>
      </c>
      <c r="AC63" s="102">
        <v>3.3154706236849298</v>
      </c>
      <c r="AD63" s="102">
        <v>0.16520398959992899</v>
      </c>
      <c r="AE63" s="102">
        <v>22.860680309275502</v>
      </c>
      <c r="AF63" s="102">
        <v>40.0783146079091</v>
      </c>
      <c r="AG63" s="102">
        <v>287.63771060338797</v>
      </c>
      <c r="AH63" s="102">
        <v>6.2301978712323303</v>
      </c>
      <c r="AI63" s="102">
        <v>26.205600524790899</v>
      </c>
      <c r="AJ63" s="102">
        <v>0.11276849165940001</v>
      </c>
      <c r="AK63" s="102" t="s">
        <v>190</v>
      </c>
      <c r="AL63" s="102">
        <v>9.6718260907333001E-2</v>
      </c>
      <c r="AM63" s="102">
        <v>0.66435728578800601</v>
      </c>
      <c r="AN63" s="102" t="s">
        <v>190</v>
      </c>
      <c r="AO63" s="102">
        <v>0.119564685402879</v>
      </c>
      <c r="AP63" s="102" t="s">
        <v>190</v>
      </c>
      <c r="AQ63" s="102">
        <v>1.1399862596013</v>
      </c>
      <c r="AR63" s="102" t="s">
        <v>190</v>
      </c>
      <c r="AS63" s="102">
        <v>0.161976863988255</v>
      </c>
      <c r="AT63" s="102">
        <v>0.64692015340131204</v>
      </c>
      <c r="AU63" s="102">
        <v>4.76869730045179E-2</v>
      </c>
      <c r="AV63" s="102">
        <v>1.3898925700686</v>
      </c>
    </row>
    <row r="64" spans="2:48">
      <c r="B64" s="159"/>
      <c r="C64" s="162"/>
      <c r="D64" s="165"/>
      <c r="E64" s="159"/>
      <c r="F64" s="159"/>
      <c r="G64" s="78">
        <v>44510</v>
      </c>
      <c r="H64" s="106">
        <v>520</v>
      </c>
      <c r="I64" s="103">
        <v>8.56</v>
      </c>
      <c r="J64" s="109">
        <v>257</v>
      </c>
      <c r="K64" s="109">
        <v>136</v>
      </c>
      <c r="L64" s="103">
        <v>215</v>
      </c>
      <c r="M64" s="103">
        <v>260</v>
      </c>
      <c r="N64" s="103">
        <v>130</v>
      </c>
      <c r="O64" s="103">
        <v>100</v>
      </c>
      <c r="P64" s="103">
        <v>185.49971690868401</v>
      </c>
      <c r="Q64" s="103">
        <v>5.6063813299630203</v>
      </c>
      <c r="R64" s="103">
        <v>13.7777706697683</v>
      </c>
      <c r="S64" s="103">
        <v>0.52835887270496096</v>
      </c>
      <c r="T64" s="103">
        <v>5.6792152217440801</v>
      </c>
      <c r="U64" s="103">
        <v>0.21368339569879999</v>
      </c>
      <c r="V64" s="103">
        <v>1.2690249376579099</v>
      </c>
      <c r="W64" s="103">
        <v>321.47155393036599</v>
      </c>
      <c r="X64" s="103">
        <v>26.4158922512608</v>
      </c>
      <c r="Y64" s="103">
        <v>0.27360900816845002</v>
      </c>
      <c r="Z64" s="103">
        <v>1.6548212727823</v>
      </c>
      <c r="AA64" s="103">
        <v>3.6966981092943199</v>
      </c>
      <c r="AB64" s="103">
        <v>204.99970517988999</v>
      </c>
      <c r="AC64" s="103">
        <v>1.2570816087679799</v>
      </c>
      <c r="AD64" s="103">
        <v>0.181786705316893</v>
      </c>
      <c r="AE64" s="103">
        <v>9.90413855970111</v>
      </c>
      <c r="AF64" s="103">
        <v>30.240116662622</v>
      </c>
      <c r="AG64" s="103">
        <v>108.855382975116</v>
      </c>
      <c r="AH64" s="103">
        <v>4.4278888209791702</v>
      </c>
      <c r="AI64" s="103">
        <v>6.0986196599659497</v>
      </c>
      <c r="AJ64" s="103">
        <v>5.2949878627198497E-3</v>
      </c>
      <c r="AK64" s="103">
        <v>5.95141585439855E-3</v>
      </c>
      <c r="AL64" s="103">
        <v>0.124833272324872</v>
      </c>
      <c r="AM64" s="103">
        <v>2.68156608153082</v>
      </c>
      <c r="AN64" s="103">
        <v>3.9230147782933003E-2</v>
      </c>
      <c r="AO64" s="103">
        <v>0.55837638056308303</v>
      </c>
      <c r="AP64" s="103" t="s">
        <v>190</v>
      </c>
      <c r="AQ64" s="103" t="s">
        <v>190</v>
      </c>
      <c r="AR64" s="103">
        <v>0.122598906579461</v>
      </c>
      <c r="AS64" s="107"/>
      <c r="AT64" s="107"/>
      <c r="AU64" s="107"/>
      <c r="AV64" s="107"/>
    </row>
    <row r="65" spans="2:48">
      <c r="B65" s="160"/>
      <c r="C65" s="163"/>
      <c r="D65" s="166"/>
      <c r="E65" s="160"/>
      <c r="F65" s="160"/>
      <c r="G65" s="110" t="s">
        <v>191</v>
      </c>
      <c r="H65" s="111">
        <f>(H63+H64)/2</f>
        <v>420.5</v>
      </c>
      <c r="I65" s="111">
        <f t="shared" ref="I65:AV65" si="26">(I63+I64)/2</f>
        <v>8.4</v>
      </c>
      <c r="J65" s="111">
        <f t="shared" si="26"/>
        <v>628.5</v>
      </c>
      <c r="K65" s="111">
        <f t="shared" si="26"/>
        <v>318</v>
      </c>
      <c r="L65" s="111">
        <f t="shared" si="26"/>
        <v>322.5</v>
      </c>
      <c r="M65" s="111">
        <f t="shared" si="26"/>
        <v>395</v>
      </c>
      <c r="N65" s="111">
        <f t="shared" si="26"/>
        <v>195</v>
      </c>
      <c r="O65" s="111">
        <f t="shared" si="26"/>
        <v>110</v>
      </c>
      <c r="P65" s="111">
        <f t="shared" si="26"/>
        <v>297.67993773578149</v>
      </c>
      <c r="Q65" s="111">
        <f t="shared" si="26"/>
        <v>9.5722214560956598</v>
      </c>
      <c r="R65" s="111">
        <f t="shared" si="26"/>
        <v>23.77511292153865</v>
      </c>
      <c r="S65" s="111">
        <f t="shared" si="26"/>
        <v>0.45829480224418651</v>
      </c>
      <c r="T65" s="111">
        <f t="shared" si="26"/>
        <v>11.50213554665779</v>
      </c>
      <c r="U65" s="111">
        <f t="shared" si="26"/>
        <v>0.25029511980762248</v>
      </c>
      <c r="V65" s="111">
        <f t="shared" si="26"/>
        <v>1.1847386484813249</v>
      </c>
      <c r="W65" s="111">
        <f t="shared" si="26"/>
        <v>169.39284307730108</v>
      </c>
      <c r="X65" s="111">
        <f t="shared" si="26"/>
        <v>28.00216055308535</v>
      </c>
      <c r="Y65" s="111">
        <f t="shared" si="26"/>
        <v>0.43037387956116402</v>
      </c>
      <c r="Z65" s="111">
        <f t="shared" si="26"/>
        <v>10.8871395629495</v>
      </c>
      <c r="AA65" s="111">
        <f t="shared" si="26"/>
        <v>6.4739443861801096</v>
      </c>
      <c r="AB65" s="111">
        <f t="shared" si="26"/>
        <v>189.04193463125301</v>
      </c>
      <c r="AC65" s="111">
        <f t="shared" si="26"/>
        <v>2.2862761162264551</v>
      </c>
      <c r="AD65" s="111">
        <f t="shared" si="26"/>
        <v>0.173495347458411</v>
      </c>
      <c r="AE65" s="111">
        <f t="shared" si="26"/>
        <v>16.382409434488306</v>
      </c>
      <c r="AF65" s="111">
        <f t="shared" si="26"/>
        <v>35.159215635265554</v>
      </c>
      <c r="AG65" s="111">
        <f t="shared" si="26"/>
        <v>198.24654678925199</v>
      </c>
      <c r="AH65" s="111">
        <f t="shared" si="26"/>
        <v>5.3290433461057507</v>
      </c>
      <c r="AI65" s="111">
        <f t="shared" si="26"/>
        <v>16.152110092378425</v>
      </c>
      <c r="AJ65" s="111">
        <f t="shared" si="26"/>
        <v>5.903173976105993E-2</v>
      </c>
      <c r="AK65" s="111" t="e">
        <f t="shared" si="26"/>
        <v>#VALUE!</v>
      </c>
      <c r="AL65" s="111">
        <f t="shared" si="26"/>
        <v>0.1107757666161025</v>
      </c>
      <c r="AM65" s="111">
        <f t="shared" si="26"/>
        <v>1.672961683659413</v>
      </c>
      <c r="AN65" s="111" t="e">
        <f t="shared" si="26"/>
        <v>#VALUE!</v>
      </c>
      <c r="AO65" s="111">
        <f t="shared" si="26"/>
        <v>0.33897053298298102</v>
      </c>
      <c r="AP65" s="111" t="e">
        <f t="shared" si="26"/>
        <v>#VALUE!</v>
      </c>
      <c r="AQ65" s="111" t="e">
        <f t="shared" si="26"/>
        <v>#VALUE!</v>
      </c>
      <c r="AR65" s="111" t="e">
        <f t="shared" si="26"/>
        <v>#VALUE!</v>
      </c>
      <c r="AS65" s="111">
        <f t="shared" si="26"/>
        <v>8.0988431994127502E-2</v>
      </c>
      <c r="AT65" s="111">
        <f t="shared" si="26"/>
        <v>0.32346007670065602</v>
      </c>
      <c r="AU65" s="111">
        <f t="shared" si="26"/>
        <v>2.384348650225895E-2</v>
      </c>
      <c r="AV65" s="111">
        <f t="shared" si="26"/>
        <v>0.6949462850343</v>
      </c>
    </row>
  </sheetData>
  <mergeCells count="103">
    <mergeCell ref="B54:B56"/>
    <mergeCell ref="C54:C56"/>
    <mergeCell ref="D54:D56"/>
    <mergeCell ref="E54:E56"/>
    <mergeCell ref="F54:F56"/>
    <mergeCell ref="B63:B65"/>
    <mergeCell ref="C63:C65"/>
    <mergeCell ref="D63:D65"/>
    <mergeCell ref="E63:E65"/>
    <mergeCell ref="F63:F65"/>
    <mergeCell ref="B57:B59"/>
    <mergeCell ref="C57:C59"/>
    <mergeCell ref="D57:D59"/>
    <mergeCell ref="E57:E59"/>
    <mergeCell ref="F57:F59"/>
    <mergeCell ref="B60:B62"/>
    <mergeCell ref="C60:C62"/>
    <mergeCell ref="D60:D62"/>
    <mergeCell ref="E60:E62"/>
    <mergeCell ref="F60:F62"/>
    <mergeCell ref="B48:B50"/>
    <mergeCell ref="C48:C50"/>
    <mergeCell ref="D48:D50"/>
    <mergeCell ref="E48:E50"/>
    <mergeCell ref="F48:F50"/>
    <mergeCell ref="B51:B53"/>
    <mergeCell ref="C51:C53"/>
    <mergeCell ref="D51:D53"/>
    <mergeCell ref="E51:E53"/>
    <mergeCell ref="F51:F53"/>
    <mergeCell ref="B42:B44"/>
    <mergeCell ref="C42:C44"/>
    <mergeCell ref="D42:D44"/>
    <mergeCell ref="E42:E44"/>
    <mergeCell ref="F42:F44"/>
    <mergeCell ref="B45:B47"/>
    <mergeCell ref="C45:C47"/>
    <mergeCell ref="D45:D47"/>
    <mergeCell ref="E45:E47"/>
    <mergeCell ref="F45:F47"/>
    <mergeCell ref="B36:B38"/>
    <mergeCell ref="C36:C38"/>
    <mergeCell ref="D36:D38"/>
    <mergeCell ref="E36:E38"/>
    <mergeCell ref="F36:F38"/>
    <mergeCell ref="B39:B41"/>
    <mergeCell ref="C39:C41"/>
    <mergeCell ref="D39:D41"/>
    <mergeCell ref="E39:E41"/>
    <mergeCell ref="F39:F41"/>
    <mergeCell ref="B30:B32"/>
    <mergeCell ref="C30:C32"/>
    <mergeCell ref="D30:D32"/>
    <mergeCell ref="E30:E32"/>
    <mergeCell ref="F30:F32"/>
    <mergeCell ref="B33:B35"/>
    <mergeCell ref="C33:C35"/>
    <mergeCell ref="D33:D35"/>
    <mergeCell ref="E33:E35"/>
    <mergeCell ref="F33:F35"/>
    <mergeCell ref="B24:B26"/>
    <mergeCell ref="C24:C26"/>
    <mergeCell ref="D24:D26"/>
    <mergeCell ref="E24:E26"/>
    <mergeCell ref="F24:F26"/>
    <mergeCell ref="B27:B29"/>
    <mergeCell ref="C27:C29"/>
    <mergeCell ref="D27:D29"/>
    <mergeCell ref="E27:E29"/>
    <mergeCell ref="F27:F29"/>
    <mergeCell ref="B18:B20"/>
    <mergeCell ref="C18:C20"/>
    <mergeCell ref="D18:D20"/>
    <mergeCell ref="E18:E20"/>
    <mergeCell ref="F18:F20"/>
    <mergeCell ref="B21:B23"/>
    <mergeCell ref="C21:C23"/>
    <mergeCell ref="D21:D23"/>
    <mergeCell ref="E21:E23"/>
    <mergeCell ref="F21:F23"/>
    <mergeCell ref="B12:B14"/>
    <mergeCell ref="C12:C14"/>
    <mergeCell ref="D12:D14"/>
    <mergeCell ref="E12:E14"/>
    <mergeCell ref="F12:F14"/>
    <mergeCell ref="B15:B17"/>
    <mergeCell ref="C15:C17"/>
    <mergeCell ref="D15:D17"/>
    <mergeCell ref="E15:E17"/>
    <mergeCell ref="F15:F17"/>
    <mergeCell ref="E2:J2"/>
    <mergeCell ref="E3:J3"/>
    <mergeCell ref="K3:N3"/>
    <mergeCell ref="B6:B8"/>
    <mergeCell ref="C6:C8"/>
    <mergeCell ref="D6:D8"/>
    <mergeCell ref="E6:E8"/>
    <mergeCell ref="F6:F8"/>
    <mergeCell ref="B9:B11"/>
    <mergeCell ref="C9:C11"/>
    <mergeCell ref="D9:D11"/>
    <mergeCell ref="E9:E11"/>
    <mergeCell ref="F9:F11"/>
  </mergeCells>
  <hyperlinks>
    <hyperlink ref="D39" r:id="rId1" xr:uid="{00000000-0004-0000-0200-000000000000}"/>
    <hyperlink ref="D42" r:id="rId2" xr:uid="{00000000-0004-0000-0200-000001000000}"/>
    <hyperlink ref="D51" r:id="rId3" xr:uid="{00000000-0004-0000-02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Nancy Gladstone</cp:lastModifiedBy>
  <cp:revision/>
  <dcterms:created xsi:type="dcterms:W3CDTF">2021-04-06T19:57:11Z</dcterms:created>
  <dcterms:modified xsi:type="dcterms:W3CDTF">2024-02-14T13:09:19Z</dcterms:modified>
  <cp:category/>
  <cp:contentStatus/>
</cp:coreProperties>
</file>