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89948\Dropbox\Apoplast Metabolism and the Early Disease State\Apoplast Metabolics Manucript and Files\Apoplast Data\"/>
    </mc:Choice>
  </mc:AlternateContent>
  <bookViews>
    <workbookView xWindow="240" yWindow="75" windowWidth="16275" windowHeight="799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30" i="1" l="1"/>
  <c r="E33" i="1" l="1"/>
  <c r="C33" i="1"/>
  <c r="C32" i="1"/>
  <c r="C29" i="1"/>
  <c r="H29" i="1" l="1"/>
  <c r="G29" i="1"/>
  <c r="F29" i="1"/>
  <c r="H33" i="1"/>
  <c r="G33" i="1"/>
  <c r="F33" i="1"/>
  <c r="H32" i="1"/>
  <c r="G32" i="1"/>
  <c r="F32" i="1"/>
  <c r="H31" i="1"/>
  <c r="G31" i="1"/>
  <c r="F31" i="1"/>
  <c r="H30" i="1"/>
  <c r="G30" i="1"/>
  <c r="F30" i="1"/>
  <c r="D33" i="1"/>
  <c r="E32" i="1"/>
  <c r="D32" i="1"/>
  <c r="E31" i="1"/>
  <c r="D31" i="1"/>
  <c r="C31" i="1"/>
  <c r="E30" i="1"/>
  <c r="D30" i="1"/>
  <c r="E29" i="1"/>
  <c r="D29" i="1"/>
  <c r="I33" i="1" l="1"/>
  <c r="I31" i="1"/>
  <c r="J30" i="1"/>
  <c r="J29" i="1"/>
  <c r="J32" i="1"/>
  <c r="J33" i="1"/>
  <c r="J31" i="1"/>
  <c r="I29" i="1"/>
  <c r="I32" i="1"/>
  <c r="I30" i="1"/>
  <c r="K32" i="1"/>
  <c r="K31" i="1"/>
  <c r="K30" i="1"/>
  <c r="K29" i="1"/>
  <c r="K33" i="1"/>
</calcChain>
</file>

<file path=xl/sharedStrings.xml><?xml version="1.0" encoding="utf-8"?>
<sst xmlns="http://schemas.openxmlformats.org/spreadsheetml/2006/main" count="40" uniqueCount="13">
  <si>
    <t>healthy</t>
  </si>
  <si>
    <t>1h</t>
  </si>
  <si>
    <t>2h</t>
  </si>
  <si>
    <t>4h</t>
  </si>
  <si>
    <t>6h</t>
  </si>
  <si>
    <t>8h</t>
  </si>
  <si>
    <t>RJ3</t>
  </si>
  <si>
    <t>1302A</t>
  </si>
  <si>
    <t>std err</t>
  </si>
  <si>
    <t>Timepoints (h)</t>
  </si>
  <si>
    <r>
      <t>Conductivity Measurements (</t>
    </r>
    <r>
      <rPr>
        <sz val="11"/>
        <color theme="1"/>
        <rFont val="Calibri"/>
        <family val="2"/>
      </rPr>
      <t>µ</t>
    </r>
    <r>
      <rPr>
        <sz val="11"/>
        <color theme="1"/>
        <rFont val="Calibri"/>
        <family val="2"/>
        <scheme val="minor"/>
      </rPr>
      <t>S)</t>
    </r>
  </si>
  <si>
    <r>
      <t>mean (</t>
    </r>
    <r>
      <rPr>
        <b/>
        <sz val="11"/>
        <color theme="1"/>
        <rFont val="Calibri"/>
        <family val="2"/>
      </rPr>
      <t>µ</t>
    </r>
    <r>
      <rPr>
        <b/>
        <sz val="11"/>
        <color theme="1"/>
        <rFont val="Calibri"/>
        <family val="2"/>
        <scheme val="minor"/>
      </rPr>
      <t>S)</t>
    </r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</si>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</sst>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healthy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Sheet1!$B$3:$B$25</c:f>
              <c:numCache>
                <c:formatCode>General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</c:numCache>
            </c:numRef>
          </c:xVal>
          <c:yVal>
            <c:numRef>
              <c:f>Sheet1!$C$3:$C$25</c:f>
              <c:numCache>
                <c:formatCode>General</c:formatCode>
                <c:ptCount val="23"/>
                <c:pt idx="0">
                  <c:v>17.25</c:v>
                </c:pt>
                <c:pt idx="1">
                  <c:v>26.7</c:v>
                </c:pt>
                <c:pt idx="2">
                  <c:v>16.3</c:v>
                </c:pt>
                <c:pt idx="3">
                  <c:v>20.7</c:v>
                </c:pt>
                <c:pt idx="4">
                  <c:v>17.600000000000001</c:v>
                </c:pt>
                <c:pt idx="5">
                  <c:v>14.4</c:v>
                </c:pt>
                <c:pt idx="6">
                  <c:v>17.5</c:v>
                </c:pt>
                <c:pt idx="7">
                  <c:v>19.399999999999999</c:v>
                </c:pt>
                <c:pt idx="8">
                  <c:v>21.7</c:v>
                </c:pt>
                <c:pt idx="9">
                  <c:v>14.3</c:v>
                </c:pt>
                <c:pt idx="10">
                  <c:v>11.7</c:v>
                </c:pt>
                <c:pt idx="11">
                  <c:v>19.5</c:v>
                </c:pt>
                <c:pt idx="12">
                  <c:v>23.9</c:v>
                </c:pt>
                <c:pt idx="13">
                  <c:v>26.7</c:v>
                </c:pt>
                <c:pt idx="14">
                  <c:v>23</c:v>
                </c:pt>
                <c:pt idx="15">
                  <c:v>22.2</c:v>
                </c:pt>
                <c:pt idx="16">
                  <c:v>15.7</c:v>
                </c:pt>
                <c:pt idx="17">
                  <c:v>18.100000000000001</c:v>
                </c:pt>
                <c:pt idx="18">
                  <c:v>17</c:v>
                </c:pt>
                <c:pt idx="19">
                  <c:v>31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RJ3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Sheet1!$B$3:$B$25</c:f>
              <c:numCache>
                <c:formatCode>General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</c:numCache>
            </c:numRef>
          </c:xVal>
          <c:yVal>
            <c:numRef>
              <c:f>Sheet1!$D$3:$D$25</c:f>
              <c:numCache>
                <c:formatCode>General</c:formatCode>
                <c:ptCount val="23"/>
                <c:pt idx="0">
                  <c:v>36.1</c:v>
                </c:pt>
                <c:pt idx="1">
                  <c:v>40.1</c:v>
                </c:pt>
                <c:pt idx="2">
                  <c:v>13.36</c:v>
                </c:pt>
                <c:pt idx="3">
                  <c:v>17.66</c:v>
                </c:pt>
                <c:pt idx="4">
                  <c:v>31.9</c:v>
                </c:pt>
                <c:pt idx="5">
                  <c:v>25.7</c:v>
                </c:pt>
                <c:pt idx="6">
                  <c:v>21.6</c:v>
                </c:pt>
                <c:pt idx="7">
                  <c:v>24.5</c:v>
                </c:pt>
                <c:pt idx="8">
                  <c:v>28.2</c:v>
                </c:pt>
                <c:pt idx="9">
                  <c:v>23.5</c:v>
                </c:pt>
                <c:pt idx="10">
                  <c:v>23.2</c:v>
                </c:pt>
                <c:pt idx="11">
                  <c:v>15.7</c:v>
                </c:pt>
                <c:pt idx="12">
                  <c:v>21.2</c:v>
                </c:pt>
                <c:pt idx="13">
                  <c:v>31.6</c:v>
                </c:pt>
                <c:pt idx="14">
                  <c:v>17.100000000000001</c:v>
                </c:pt>
                <c:pt idx="15">
                  <c:v>14.9</c:v>
                </c:pt>
                <c:pt idx="16">
                  <c:v>42.2</c:v>
                </c:pt>
                <c:pt idx="17">
                  <c:v>27.3</c:v>
                </c:pt>
                <c:pt idx="18">
                  <c:v>24.1</c:v>
                </c:pt>
                <c:pt idx="19">
                  <c:v>34.4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Sheet1!$E$2</c:f>
              <c:strCache>
                <c:ptCount val="1"/>
                <c:pt idx="0">
                  <c:v>1302A</c:v>
                </c:pt>
              </c:strCache>
            </c:strRef>
          </c:tx>
          <c:spPr>
            <a:ln w="28575">
              <a:noFill/>
            </a:ln>
          </c:spPr>
          <c:xVal>
            <c:numRef>
              <c:f>Sheet1!$B$3:$B$25</c:f>
              <c:numCache>
                <c:formatCode>General</c:formatCode>
                <c:ptCount val="2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</c:numCache>
            </c:numRef>
          </c:xVal>
          <c:yVal>
            <c:numRef>
              <c:f>Sheet1!$E$3:$E$25</c:f>
              <c:numCache>
                <c:formatCode>General</c:formatCode>
                <c:ptCount val="23"/>
                <c:pt idx="0">
                  <c:v>22.8</c:v>
                </c:pt>
                <c:pt idx="1">
                  <c:v>31.4</c:v>
                </c:pt>
                <c:pt idx="2">
                  <c:v>39</c:v>
                </c:pt>
                <c:pt idx="3">
                  <c:v>26.2</c:v>
                </c:pt>
                <c:pt idx="4">
                  <c:v>17.8</c:v>
                </c:pt>
                <c:pt idx="5">
                  <c:v>19.7</c:v>
                </c:pt>
                <c:pt idx="6">
                  <c:v>17.8</c:v>
                </c:pt>
                <c:pt idx="7">
                  <c:v>16.899999999999999</c:v>
                </c:pt>
                <c:pt idx="8">
                  <c:v>38.9</c:v>
                </c:pt>
                <c:pt idx="9">
                  <c:v>22.8</c:v>
                </c:pt>
                <c:pt idx="10">
                  <c:v>21.8</c:v>
                </c:pt>
                <c:pt idx="11">
                  <c:v>43.3</c:v>
                </c:pt>
                <c:pt idx="12">
                  <c:v>65</c:v>
                </c:pt>
                <c:pt idx="13">
                  <c:v>63.4</c:v>
                </c:pt>
                <c:pt idx="14">
                  <c:v>40.799999999999997</c:v>
                </c:pt>
                <c:pt idx="15">
                  <c:v>36.700000000000003</c:v>
                </c:pt>
                <c:pt idx="16">
                  <c:v>73.900000000000006</c:v>
                </c:pt>
                <c:pt idx="17">
                  <c:v>101.1</c:v>
                </c:pt>
                <c:pt idx="18">
                  <c:v>99</c:v>
                </c:pt>
                <c:pt idx="19">
                  <c:v>97.8</c:v>
                </c:pt>
                <c:pt idx="20">
                  <c:v>92.2</c:v>
                </c:pt>
                <c:pt idx="21">
                  <c:v>60.5</c:v>
                </c:pt>
                <c:pt idx="22">
                  <c:v>78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090832"/>
        <c:axId val="453091224"/>
      </c:scatterChart>
      <c:valAx>
        <c:axId val="453090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53091224"/>
        <c:crosses val="autoZero"/>
        <c:crossBetween val="midCat"/>
      </c:valAx>
      <c:valAx>
        <c:axId val="453091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30908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07174103237096E-2"/>
          <c:y val="5.1400554097404488E-2"/>
          <c:w val="0.88317825896762903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Sheet1!$C$28</c:f>
              <c:strCache>
                <c:ptCount val="1"/>
                <c:pt idx="0">
                  <c:v>healthy</c:v>
                </c:pt>
              </c:strCache>
            </c:strRef>
          </c:tx>
          <c:errBars>
            <c:errDir val="y"/>
            <c:errBarType val="both"/>
            <c:errValType val="cust"/>
            <c:noEndCap val="0"/>
            <c:plus>
              <c:numRef>
                <c:f>Sheet1!$I$29:$I$33</c:f>
                <c:numCache>
                  <c:formatCode>General</c:formatCode>
                  <c:ptCount val="5"/>
                  <c:pt idx="0">
                    <c:v>2.352425609875898</c:v>
                  </c:pt>
                  <c:pt idx="1">
                    <c:v>1.0379266191145926</c:v>
                  </c:pt>
                  <c:pt idx="2">
                    <c:v>2.719528145346783</c:v>
                  </c:pt>
                  <c:pt idx="3">
                    <c:v>0.98022106350217419</c:v>
                  </c:pt>
                  <c:pt idx="4">
                    <c:v>3.5507041555161978</c:v>
                  </c:pt>
                </c:numCache>
              </c:numRef>
            </c:plus>
            <c:minus>
              <c:numRef>
                <c:f>Sheet1!$I$29:$I$33</c:f>
                <c:numCache>
                  <c:formatCode>General</c:formatCode>
                  <c:ptCount val="5"/>
                  <c:pt idx="0">
                    <c:v>2.352425609875898</c:v>
                  </c:pt>
                  <c:pt idx="1">
                    <c:v>1.0379266191145926</c:v>
                  </c:pt>
                  <c:pt idx="2">
                    <c:v>2.719528145346783</c:v>
                  </c:pt>
                  <c:pt idx="3">
                    <c:v>0.98022106350217419</c:v>
                  </c:pt>
                  <c:pt idx="4">
                    <c:v>3.5507041555161978</c:v>
                  </c:pt>
                </c:numCache>
              </c:numRef>
            </c:minus>
          </c:errBars>
          <c:xVal>
            <c:numRef>
              <c:f>Sheet1!$B$29:$B$33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</c:numCache>
            </c:numRef>
          </c:xVal>
          <c:yVal>
            <c:numRef>
              <c:f>Sheet1!$C$29:$C$33</c:f>
              <c:numCache>
                <c:formatCode>General</c:formatCode>
                <c:ptCount val="5"/>
                <c:pt idx="0">
                  <c:v>20.237500000000001</c:v>
                </c:pt>
                <c:pt idx="1">
                  <c:v>17.225000000000001</c:v>
                </c:pt>
                <c:pt idx="2">
                  <c:v>17.350000000000001</c:v>
                </c:pt>
                <c:pt idx="3">
                  <c:v>23.95</c:v>
                </c:pt>
                <c:pt idx="4">
                  <c:v>20.45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Sheet1!$D$28</c:f>
              <c:strCache>
                <c:ptCount val="1"/>
                <c:pt idx="0">
                  <c:v>RJ3</c:v>
                </c:pt>
              </c:strCache>
            </c:strRef>
          </c:tx>
          <c:errBars>
            <c:errDir val="y"/>
            <c:errBarType val="both"/>
            <c:errValType val="cust"/>
            <c:noEndCap val="0"/>
            <c:plus>
              <c:numRef>
                <c:f>Sheet1!$J$29:$J$33</c:f>
                <c:numCache>
                  <c:formatCode>General</c:formatCode>
                  <c:ptCount val="5"/>
                  <c:pt idx="0">
                    <c:v>6.6304417902077493</c:v>
                  </c:pt>
                  <c:pt idx="1">
                    <c:v>2.1696293846338639</c:v>
                  </c:pt>
                  <c:pt idx="2">
                    <c:v>1.806931099959256</c:v>
                  </c:pt>
                  <c:pt idx="3">
                    <c:v>3.7042768075113712</c:v>
                  </c:pt>
                  <c:pt idx="4">
                    <c:v>4.0238870096794068</c:v>
                  </c:pt>
                </c:numCache>
              </c:numRef>
            </c:plus>
            <c:minus>
              <c:numRef>
                <c:f>Sheet1!$J$29:$J$33</c:f>
                <c:numCache>
                  <c:formatCode>General</c:formatCode>
                  <c:ptCount val="5"/>
                  <c:pt idx="0">
                    <c:v>6.6304417902077493</c:v>
                  </c:pt>
                  <c:pt idx="1">
                    <c:v>2.1696293846338639</c:v>
                  </c:pt>
                  <c:pt idx="2">
                    <c:v>1.806931099959256</c:v>
                  </c:pt>
                  <c:pt idx="3">
                    <c:v>3.7042768075113712</c:v>
                  </c:pt>
                  <c:pt idx="4">
                    <c:v>4.0238870096794068</c:v>
                  </c:pt>
                </c:numCache>
              </c:numRef>
            </c:minus>
          </c:errBars>
          <c:xVal>
            <c:numRef>
              <c:f>Sheet1!$B$29:$B$33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</c:numCache>
            </c:numRef>
          </c:xVal>
          <c:yVal>
            <c:numRef>
              <c:f>Sheet1!$D$29:$D$33</c:f>
              <c:numCache>
                <c:formatCode>General</c:formatCode>
                <c:ptCount val="5"/>
                <c:pt idx="0">
                  <c:v>26.805</c:v>
                </c:pt>
                <c:pt idx="1">
                  <c:v>25.924999999999997</c:v>
                </c:pt>
                <c:pt idx="2">
                  <c:v>20.900000000000002</c:v>
                </c:pt>
                <c:pt idx="3">
                  <c:v>21.200000000000003</c:v>
                </c:pt>
                <c:pt idx="4">
                  <c:v>32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Sheet1!$E$28</c:f>
              <c:strCache>
                <c:ptCount val="1"/>
                <c:pt idx="0">
                  <c:v>1302A</c:v>
                </c:pt>
              </c:strCache>
            </c:strRef>
          </c:tx>
          <c:errBars>
            <c:errDir val="y"/>
            <c:errBarType val="both"/>
            <c:errValType val="cust"/>
            <c:noEndCap val="0"/>
            <c:plus>
              <c:numRef>
                <c:f>Sheet1!$K$29:$K$33</c:f>
                <c:numCache>
                  <c:formatCode>General</c:formatCode>
                  <c:ptCount val="5"/>
                  <c:pt idx="0">
                    <c:v>3.5255023282741815</c:v>
                  </c:pt>
                  <c:pt idx="1">
                    <c:v>0.58949130612757983</c:v>
                  </c:pt>
                  <c:pt idx="2">
                    <c:v>10.207707463807266</c:v>
                  </c:pt>
                  <c:pt idx="3">
                    <c:v>7.4015060404397923</c:v>
                  </c:pt>
                  <c:pt idx="4">
                    <c:v>5.8458660316383968</c:v>
                  </c:pt>
                </c:numCache>
              </c:numRef>
            </c:plus>
            <c:minus>
              <c:numRef>
                <c:f>Sheet1!$K$29:$K$33</c:f>
                <c:numCache>
                  <c:formatCode>General</c:formatCode>
                  <c:ptCount val="5"/>
                  <c:pt idx="0">
                    <c:v>3.5255023282741815</c:v>
                  </c:pt>
                  <c:pt idx="1">
                    <c:v>0.58949130612757983</c:v>
                  </c:pt>
                  <c:pt idx="2">
                    <c:v>10.207707463807266</c:v>
                  </c:pt>
                  <c:pt idx="3">
                    <c:v>7.4015060404397923</c:v>
                  </c:pt>
                  <c:pt idx="4">
                    <c:v>5.8458660316383968</c:v>
                  </c:pt>
                </c:numCache>
              </c:numRef>
            </c:minus>
          </c:errBars>
          <c:xVal>
            <c:numRef>
              <c:f>Sheet1!$B$29:$B$33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</c:numCache>
            </c:numRef>
          </c:xVal>
          <c:yVal>
            <c:numRef>
              <c:f>Sheet1!$E$29:$E$33</c:f>
              <c:numCache>
                <c:formatCode>General</c:formatCode>
                <c:ptCount val="5"/>
                <c:pt idx="0">
                  <c:v>29.85</c:v>
                </c:pt>
                <c:pt idx="1">
                  <c:v>18.049999999999997</c:v>
                </c:pt>
                <c:pt idx="2">
                  <c:v>38.225000000000001</c:v>
                </c:pt>
                <c:pt idx="3">
                  <c:v>51.474999999999994</c:v>
                </c:pt>
                <c:pt idx="4">
                  <c:v>86.071428571428569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092008"/>
        <c:axId val="453092400"/>
      </c:scatterChart>
      <c:valAx>
        <c:axId val="453092008"/>
        <c:scaling>
          <c:orientation val="minMax"/>
          <c:max val="9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hours post inoculation</a:t>
                </a:r>
              </a:p>
            </c:rich>
          </c:tx>
          <c:layout>
            <c:manualLayout>
              <c:xMode val="edge"/>
              <c:yMode val="edge"/>
              <c:x val="0.39800861970905321"/>
              <c:y val="0.9523974735756511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453092400"/>
        <c:crosses val="autoZero"/>
        <c:crossBetween val="midCat"/>
      </c:valAx>
      <c:valAx>
        <c:axId val="453092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309200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1543000874890638"/>
          <c:y val="6.423884514435696E-2"/>
          <c:w val="0.12936371717580247"/>
          <c:h val="0.1682131888453125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590550</xdr:colOff>
      <xdr:row>1</xdr:row>
      <xdr:rowOff>90487</xdr:rowOff>
    </xdr:from>
    <xdr:to>
      <xdr:col>20</xdr:col>
      <xdr:colOff>285750</xdr:colOff>
      <xdr:row>15</xdr:row>
      <xdr:rowOff>166687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590549</xdr:colOff>
      <xdr:row>16</xdr:row>
      <xdr:rowOff>85725</xdr:rowOff>
    </xdr:from>
    <xdr:to>
      <xdr:col>22</xdr:col>
      <xdr:colOff>428624</xdr:colOff>
      <xdr:row>39</xdr:row>
      <xdr:rowOff>180974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304800</xdr:colOff>
      <xdr:row>50</xdr:row>
      <xdr:rowOff>133350</xdr:rowOff>
    </xdr:from>
    <xdr:to>
      <xdr:col>19</xdr:col>
      <xdr:colOff>552450</xdr:colOff>
      <xdr:row>52</xdr:row>
      <xdr:rowOff>19050</xdr:rowOff>
    </xdr:to>
    <xdr:sp macro="" textlink="">
      <xdr:nvSpPr>
        <xdr:cNvPr id="5" name="TextBox 4"/>
        <xdr:cNvSpPr txBox="1"/>
      </xdr:nvSpPr>
      <xdr:spPr>
        <a:xfrm>
          <a:off x="11887200" y="9086850"/>
          <a:ext cx="247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*</a:t>
          </a:r>
        </a:p>
      </xdr:txBody>
    </xdr:sp>
    <xdr:clientData/>
  </xdr:twoCellAnchor>
  <xdr:twoCellAnchor>
    <xdr:from>
      <xdr:col>21</xdr:col>
      <xdr:colOff>238125</xdr:colOff>
      <xdr:row>46</xdr:row>
      <xdr:rowOff>38100</xdr:rowOff>
    </xdr:from>
    <xdr:to>
      <xdr:col>21</xdr:col>
      <xdr:colOff>485775</xdr:colOff>
      <xdr:row>47</xdr:row>
      <xdr:rowOff>114300</xdr:rowOff>
    </xdr:to>
    <xdr:sp macro="" textlink="">
      <xdr:nvSpPr>
        <xdr:cNvPr id="7" name="TextBox 6"/>
        <xdr:cNvSpPr txBox="1"/>
      </xdr:nvSpPr>
      <xdr:spPr>
        <a:xfrm>
          <a:off x="13039725" y="8229600"/>
          <a:ext cx="247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B1" workbookViewId="0">
      <selection activeCell="L18" sqref="L18"/>
    </sheetView>
  </sheetViews>
  <sheetFormatPr defaultRowHeight="15" x14ac:dyDescent="0.25"/>
  <cols>
    <col min="2" max="2" width="13.42578125" customWidth="1"/>
  </cols>
  <sheetData>
    <row r="1" spans="1:5" x14ac:dyDescent="0.25">
      <c r="C1" s="2" t="s">
        <v>10</v>
      </c>
      <c r="D1" s="2"/>
      <c r="E1" s="2"/>
    </row>
    <row r="2" spans="1:5" x14ac:dyDescent="0.25">
      <c r="B2" t="s">
        <v>9</v>
      </c>
      <c r="C2" t="s">
        <v>0</v>
      </c>
      <c r="D2" t="s">
        <v>6</v>
      </c>
      <c r="E2" t="s">
        <v>7</v>
      </c>
    </row>
    <row r="3" spans="1:5" x14ac:dyDescent="0.25">
      <c r="A3" t="s">
        <v>1</v>
      </c>
      <c r="B3">
        <v>1</v>
      </c>
      <c r="C3">
        <v>17.25</v>
      </c>
      <c r="D3">
        <v>36.1</v>
      </c>
      <c r="E3">
        <v>22.8</v>
      </c>
    </row>
    <row r="4" spans="1:5" x14ac:dyDescent="0.25">
      <c r="A4" t="s">
        <v>1</v>
      </c>
      <c r="B4">
        <v>1</v>
      </c>
      <c r="C4">
        <v>26.7</v>
      </c>
      <c r="D4">
        <v>40.1</v>
      </c>
      <c r="E4">
        <v>31.4</v>
      </c>
    </row>
    <row r="5" spans="1:5" x14ac:dyDescent="0.25">
      <c r="A5" t="s">
        <v>1</v>
      </c>
      <c r="B5">
        <v>1</v>
      </c>
      <c r="C5">
        <v>16.3</v>
      </c>
      <c r="D5">
        <v>13.36</v>
      </c>
      <c r="E5">
        <v>39</v>
      </c>
    </row>
    <row r="6" spans="1:5" x14ac:dyDescent="0.25">
      <c r="A6" t="s">
        <v>1</v>
      </c>
      <c r="B6">
        <v>1</v>
      </c>
      <c r="C6">
        <v>20.7</v>
      </c>
      <c r="D6">
        <v>17.66</v>
      </c>
      <c r="E6">
        <v>26.2</v>
      </c>
    </row>
    <row r="7" spans="1:5" x14ac:dyDescent="0.25">
      <c r="A7" t="s">
        <v>2</v>
      </c>
      <c r="B7">
        <v>2</v>
      </c>
      <c r="C7">
        <v>17.600000000000001</v>
      </c>
      <c r="D7">
        <v>31.9</v>
      </c>
      <c r="E7">
        <v>17.8</v>
      </c>
    </row>
    <row r="8" spans="1:5" x14ac:dyDescent="0.25">
      <c r="A8" t="s">
        <v>2</v>
      </c>
      <c r="B8">
        <v>2</v>
      </c>
      <c r="C8">
        <v>14.4</v>
      </c>
      <c r="D8">
        <v>25.7</v>
      </c>
      <c r="E8">
        <v>19.7</v>
      </c>
    </row>
    <row r="9" spans="1:5" x14ac:dyDescent="0.25">
      <c r="A9" t="s">
        <v>2</v>
      </c>
      <c r="B9">
        <v>2</v>
      </c>
      <c r="C9">
        <v>17.5</v>
      </c>
      <c r="D9">
        <v>21.6</v>
      </c>
      <c r="E9">
        <v>17.8</v>
      </c>
    </row>
    <row r="10" spans="1:5" x14ac:dyDescent="0.25">
      <c r="A10" t="s">
        <v>2</v>
      </c>
      <c r="B10">
        <v>2</v>
      </c>
      <c r="C10">
        <v>19.399999999999999</v>
      </c>
      <c r="D10">
        <v>24.5</v>
      </c>
      <c r="E10">
        <v>16.899999999999999</v>
      </c>
    </row>
    <row r="11" spans="1:5" x14ac:dyDescent="0.25">
      <c r="A11" t="s">
        <v>3</v>
      </c>
      <c r="B11">
        <v>4</v>
      </c>
      <c r="C11">
        <v>21.7</v>
      </c>
      <c r="D11">
        <v>28.2</v>
      </c>
      <c r="E11">
        <v>38.9</v>
      </c>
    </row>
    <row r="12" spans="1:5" x14ac:dyDescent="0.25">
      <c r="A12" t="s">
        <v>3</v>
      </c>
      <c r="B12">
        <v>4</v>
      </c>
      <c r="C12">
        <v>14.3</v>
      </c>
      <c r="D12">
        <v>23.5</v>
      </c>
      <c r="E12">
        <v>22.8</v>
      </c>
    </row>
    <row r="13" spans="1:5" x14ac:dyDescent="0.25">
      <c r="A13" t="s">
        <v>3</v>
      </c>
      <c r="B13">
        <v>4</v>
      </c>
      <c r="C13">
        <v>11.7</v>
      </c>
      <c r="D13">
        <v>23.2</v>
      </c>
      <c r="E13">
        <v>21.8</v>
      </c>
    </row>
    <row r="14" spans="1:5" x14ac:dyDescent="0.25">
      <c r="A14" t="s">
        <v>3</v>
      </c>
      <c r="B14">
        <v>4</v>
      </c>
      <c r="C14">
        <v>19.5</v>
      </c>
      <c r="D14">
        <v>15.7</v>
      </c>
      <c r="E14">
        <v>43.3</v>
      </c>
    </row>
    <row r="15" spans="1:5" x14ac:dyDescent="0.25">
      <c r="A15" t="s">
        <v>4</v>
      </c>
      <c r="B15">
        <v>6</v>
      </c>
      <c r="C15">
        <v>23.9</v>
      </c>
      <c r="D15">
        <v>21.2</v>
      </c>
      <c r="E15">
        <v>65</v>
      </c>
    </row>
    <row r="16" spans="1:5" x14ac:dyDescent="0.25">
      <c r="A16" t="s">
        <v>4</v>
      </c>
      <c r="B16">
        <v>6</v>
      </c>
      <c r="C16">
        <v>26.7</v>
      </c>
      <c r="D16">
        <v>31.6</v>
      </c>
      <c r="E16">
        <v>63.4</v>
      </c>
    </row>
    <row r="17" spans="1:11" x14ac:dyDescent="0.25">
      <c r="A17" t="s">
        <v>4</v>
      </c>
      <c r="B17">
        <v>6</v>
      </c>
      <c r="C17">
        <v>23</v>
      </c>
      <c r="D17">
        <v>17.100000000000001</v>
      </c>
      <c r="E17">
        <v>40.799999999999997</v>
      </c>
    </row>
    <row r="18" spans="1:11" x14ac:dyDescent="0.25">
      <c r="A18" t="s">
        <v>4</v>
      </c>
      <c r="B18">
        <v>6</v>
      </c>
      <c r="C18">
        <v>22.2</v>
      </c>
      <c r="D18">
        <v>14.9</v>
      </c>
      <c r="E18">
        <v>36.700000000000003</v>
      </c>
    </row>
    <row r="19" spans="1:11" x14ac:dyDescent="0.25">
      <c r="A19" t="s">
        <v>5</v>
      </c>
      <c r="B19">
        <v>8</v>
      </c>
      <c r="C19">
        <v>15.7</v>
      </c>
      <c r="D19">
        <v>42.2</v>
      </c>
      <c r="E19">
        <v>73.900000000000006</v>
      </c>
    </row>
    <row r="20" spans="1:11" x14ac:dyDescent="0.25">
      <c r="A20" t="s">
        <v>5</v>
      </c>
      <c r="B20">
        <v>8</v>
      </c>
      <c r="C20">
        <v>18.100000000000001</v>
      </c>
      <c r="D20">
        <v>27.3</v>
      </c>
      <c r="E20">
        <v>101.1</v>
      </c>
    </row>
    <row r="21" spans="1:11" x14ac:dyDescent="0.25">
      <c r="A21" t="s">
        <v>5</v>
      </c>
      <c r="B21">
        <v>8</v>
      </c>
      <c r="C21">
        <v>17</v>
      </c>
      <c r="D21">
        <v>24.1</v>
      </c>
      <c r="E21">
        <v>99</v>
      </c>
    </row>
    <row r="22" spans="1:11" x14ac:dyDescent="0.25">
      <c r="A22" t="s">
        <v>5</v>
      </c>
      <c r="B22">
        <v>8</v>
      </c>
      <c r="C22">
        <v>31</v>
      </c>
      <c r="D22">
        <v>34.4</v>
      </c>
      <c r="E22">
        <v>97.8</v>
      </c>
    </row>
    <row r="23" spans="1:11" x14ac:dyDescent="0.25">
      <c r="A23" t="s">
        <v>5</v>
      </c>
      <c r="B23">
        <v>8</v>
      </c>
      <c r="E23">
        <v>92.2</v>
      </c>
    </row>
    <row r="24" spans="1:11" x14ac:dyDescent="0.25">
      <c r="A24" t="s">
        <v>5</v>
      </c>
      <c r="B24">
        <v>8</v>
      </c>
      <c r="E24">
        <v>60.5</v>
      </c>
    </row>
    <row r="25" spans="1:11" x14ac:dyDescent="0.25">
      <c r="A25" t="s">
        <v>5</v>
      </c>
      <c r="B25">
        <v>8</v>
      </c>
      <c r="E25">
        <v>78</v>
      </c>
    </row>
    <row r="27" spans="1:11" x14ac:dyDescent="0.25">
      <c r="C27" s="1" t="s">
        <v>11</v>
      </c>
      <c r="D27" s="1"/>
      <c r="E27" s="1"/>
      <c r="F27" s="1" t="s">
        <v>12</v>
      </c>
      <c r="G27" s="1"/>
      <c r="H27" s="1"/>
      <c r="I27" s="1" t="s">
        <v>8</v>
      </c>
      <c r="J27" s="1"/>
      <c r="K27" s="1"/>
    </row>
    <row r="28" spans="1:11" x14ac:dyDescent="0.25">
      <c r="C28" t="s">
        <v>0</v>
      </c>
      <c r="D28" t="s">
        <v>6</v>
      </c>
      <c r="E28" t="s">
        <v>7</v>
      </c>
      <c r="F28" t="s">
        <v>0</v>
      </c>
      <c r="G28" t="s">
        <v>6</v>
      </c>
      <c r="H28" t="s">
        <v>7</v>
      </c>
      <c r="I28" t="s">
        <v>0</v>
      </c>
      <c r="J28" t="s">
        <v>6</v>
      </c>
      <c r="K28" t="s">
        <v>7</v>
      </c>
    </row>
    <row r="29" spans="1:11" x14ac:dyDescent="0.25">
      <c r="B29">
        <v>1</v>
      </c>
      <c r="C29">
        <f>AVERAGE(C3:C6)</f>
        <v>20.237500000000001</v>
      </c>
      <c r="D29">
        <f>AVERAGE(D3:D6)</f>
        <v>26.805</v>
      </c>
      <c r="E29">
        <f>AVERAGE(E3:E6)</f>
        <v>29.85</v>
      </c>
      <c r="F29">
        <f>_xlfn.STDEV.S(C3:C6)</f>
        <v>4.704851219751796</v>
      </c>
      <c r="G29">
        <f>_xlfn.STDEV.S(D3:D6)</f>
        <v>13.260883580415499</v>
      </c>
      <c r="H29">
        <f>_xlfn.STDEV.S(E3:E6)</f>
        <v>7.0510046565483631</v>
      </c>
      <c r="I29">
        <f>F29/2</f>
        <v>2.352425609875898</v>
      </c>
      <c r="J29">
        <f t="shared" ref="J29:K33" si="0">G29/2</f>
        <v>6.6304417902077493</v>
      </c>
      <c r="K29">
        <f t="shared" si="0"/>
        <v>3.5255023282741815</v>
      </c>
    </row>
    <row r="30" spans="1:11" x14ac:dyDescent="0.25">
      <c r="B30">
        <v>2</v>
      </c>
      <c r="C30">
        <f>AVERAGE(C7:C10)</f>
        <v>17.225000000000001</v>
      </c>
      <c r="D30">
        <f>AVERAGE(D7:D10)</f>
        <v>25.924999999999997</v>
      </c>
      <c r="E30">
        <f>AVERAGE(E7:E10)</f>
        <v>18.049999999999997</v>
      </c>
      <c r="F30">
        <f>_xlfn.STDEV.S(C7:C10)</f>
        <v>2.0758532382291852</v>
      </c>
      <c r="G30">
        <f>_xlfn.STDEV.S(D7:D10)</f>
        <v>4.3392587692677278</v>
      </c>
      <c r="H30">
        <f>_xlfn.STDEV.S(E7:E10)</f>
        <v>1.1789826122551597</v>
      </c>
      <c r="I30">
        <f t="shared" ref="I30:I33" si="1">F30/2</f>
        <v>1.0379266191145926</v>
      </c>
      <c r="J30">
        <f t="shared" si="0"/>
        <v>2.1696293846338639</v>
      </c>
      <c r="K30">
        <f t="shared" si="0"/>
        <v>0.58949130612757983</v>
      </c>
    </row>
    <row r="31" spans="1:11" x14ac:dyDescent="0.25">
      <c r="B31">
        <v>4</v>
      </c>
      <c r="C31">
        <f>AVERAGE(C12:C15)</f>
        <v>17.350000000000001</v>
      </c>
      <c r="D31">
        <f>AVERAGE(D12:D15)</f>
        <v>20.900000000000002</v>
      </c>
      <c r="E31">
        <f>AVERAGE(E12:E15)</f>
        <v>38.225000000000001</v>
      </c>
      <c r="F31">
        <f>_xlfn.STDEV.S(C12:C15)</f>
        <v>5.439056290693566</v>
      </c>
      <c r="G31">
        <f>_xlfn.STDEV.S(D12:D15)</f>
        <v>3.6138621999185121</v>
      </c>
      <c r="H31">
        <f>_xlfn.STDEV.S(E12:E15)</f>
        <v>20.415414927614531</v>
      </c>
      <c r="I31">
        <f t="shared" si="1"/>
        <v>2.719528145346783</v>
      </c>
      <c r="J31">
        <f t="shared" si="0"/>
        <v>1.806931099959256</v>
      </c>
      <c r="K31">
        <f t="shared" si="0"/>
        <v>10.207707463807266</v>
      </c>
    </row>
    <row r="32" spans="1:11" x14ac:dyDescent="0.25">
      <c r="B32">
        <v>6</v>
      </c>
      <c r="C32">
        <f>AVERAGE(C15:C18)</f>
        <v>23.95</v>
      </c>
      <c r="D32">
        <f>AVERAGE(D15:D18)</f>
        <v>21.200000000000003</v>
      </c>
      <c r="E32">
        <f>AVERAGE(E15:E18)</f>
        <v>51.474999999999994</v>
      </c>
      <c r="F32">
        <f>_xlfn.STDEV.S(C15:C18)</f>
        <v>1.9604421270043484</v>
      </c>
      <c r="G32">
        <f>_xlfn.STDEV.S(D15:D18)</f>
        <v>7.4085536150227425</v>
      </c>
      <c r="H32">
        <f>_xlfn.STDEV.S(E15:E18)</f>
        <v>14.803012080879585</v>
      </c>
      <c r="I32">
        <f t="shared" si="1"/>
        <v>0.98022106350217419</v>
      </c>
      <c r="J32">
        <f t="shared" si="0"/>
        <v>3.7042768075113712</v>
      </c>
      <c r="K32">
        <f t="shared" si="0"/>
        <v>7.4015060404397923</v>
      </c>
    </row>
    <row r="33" spans="2:11" x14ac:dyDescent="0.25">
      <c r="B33">
        <v>8</v>
      </c>
      <c r="C33">
        <f>AVERAGE(C19:C22)</f>
        <v>20.45</v>
      </c>
      <c r="D33">
        <f>AVERAGE(D19:D22)</f>
        <v>32</v>
      </c>
      <c r="E33">
        <f>AVERAGE(E19:E25)</f>
        <v>86.071428571428569</v>
      </c>
      <c r="F33">
        <f>_xlfn.STDEV.S(C19:C22)</f>
        <v>7.1014083110323956</v>
      </c>
      <c r="G33">
        <f>_xlfn.STDEV.S(D19:D22)</f>
        <v>8.0477740193588136</v>
      </c>
      <c r="H33">
        <f>_xlfn.STDEV.S(E19:E25)</f>
        <v>15.466707717515245</v>
      </c>
      <c r="I33">
        <f t="shared" si="1"/>
        <v>3.5507041555161978</v>
      </c>
      <c r="J33">
        <f t="shared" si="0"/>
        <v>4.0238870096794068</v>
      </c>
      <c r="K33">
        <f>H33/SQRT(7)</f>
        <v>5.8458660316383968</v>
      </c>
    </row>
    <row r="36" spans="2:11" x14ac:dyDescent="0.25">
      <c r="C36" s="1"/>
      <c r="D36" s="1"/>
      <c r="E36" s="1"/>
      <c r="F36" s="1"/>
      <c r="G36" s="1"/>
      <c r="H36" s="1"/>
      <c r="I36" s="1"/>
      <c r="J36" s="1"/>
      <c r="K36" s="1"/>
    </row>
  </sheetData>
  <mergeCells count="7">
    <mergeCell ref="C1:E1"/>
    <mergeCell ref="I27:K27"/>
    <mergeCell ref="F27:H27"/>
    <mergeCell ref="C27:E27"/>
    <mergeCell ref="C36:E36"/>
    <mergeCell ref="F36:H36"/>
    <mergeCell ref="I36:K3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Brendan</dc:creator>
  <cp:lastModifiedBy>Brendan O'Leary</cp:lastModifiedBy>
  <dcterms:created xsi:type="dcterms:W3CDTF">2014-11-22T18:33:49Z</dcterms:created>
  <dcterms:modified xsi:type="dcterms:W3CDTF">2016-06-02T06:41:15Z</dcterms:modified>
</cp:coreProperties>
</file>