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danbarrett/Dropbox (Scripps Research)/Draper mAb Paper/230928 Cell 1st Submission/"/>
    </mc:Choice>
  </mc:AlternateContent>
  <xr:revisionPtr revIDLastSave="0" documentId="13_ncr:1_{8B189016-8923-2D4B-BF6A-8D9326D2846F}" xr6:coauthVersionLast="47" xr6:coauthVersionMax="47" xr10:uidLastSave="{00000000-0000-0000-0000-000000000000}"/>
  <bookViews>
    <workbookView xWindow="0" yWindow="860" windowWidth="34200" windowHeight="19740" xr2:uid="{17CA8CEC-F8D7-F147-B112-A0AA77E0C892}"/>
  </bookViews>
  <sheets>
    <sheet name="Data S2" sheetId="1" r:id="rId1"/>
  </sheets>
  <externalReferences>
    <externalReference r:id="rId2"/>
  </externalReferences>
  <definedNames>
    <definedName name="_xlnm._FilterDatabase" localSheetId="0" hidden="1">'Data S2'!$A$2:$AB$2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V3" i="1"/>
  <c r="AA3" i="1"/>
  <c r="E4" i="1"/>
  <c r="V4" i="1"/>
  <c r="AA4" i="1"/>
  <c r="E5" i="1"/>
  <c r="V5" i="1"/>
  <c r="AA5" i="1"/>
  <c r="E6" i="1"/>
  <c r="V6" i="1"/>
  <c r="AA6" i="1"/>
  <c r="E7" i="1"/>
  <c r="V7" i="1"/>
  <c r="AA7" i="1"/>
  <c r="E8" i="1"/>
  <c r="V8" i="1"/>
  <c r="AA8" i="1"/>
  <c r="V9" i="1"/>
  <c r="AA9" i="1"/>
  <c r="E10" i="1"/>
  <c r="V10" i="1"/>
  <c r="AA10" i="1"/>
  <c r="E11" i="1"/>
  <c r="V11" i="1"/>
  <c r="AA11" i="1"/>
  <c r="E12" i="1"/>
  <c r="V12" i="1"/>
  <c r="AA12" i="1"/>
  <c r="E13" i="1"/>
  <c r="V13" i="1"/>
  <c r="AA13" i="1"/>
  <c r="E14" i="1"/>
  <c r="V14" i="1"/>
  <c r="AA14" i="1"/>
  <c r="E15" i="1"/>
  <c r="V15" i="1"/>
  <c r="AA15" i="1"/>
  <c r="E16" i="1"/>
  <c r="V16" i="1"/>
  <c r="AA16" i="1"/>
  <c r="E17" i="1"/>
  <c r="V17" i="1"/>
  <c r="AA17" i="1"/>
  <c r="E18" i="1"/>
  <c r="V18" i="1"/>
  <c r="AA18" i="1"/>
  <c r="E19" i="1"/>
  <c r="V19" i="1"/>
  <c r="AA19" i="1"/>
  <c r="E20" i="1"/>
  <c r="V20" i="1"/>
  <c r="AA20" i="1"/>
  <c r="E21" i="1"/>
  <c r="V21" i="1"/>
  <c r="AA21" i="1"/>
  <c r="E22" i="1"/>
  <c r="V22" i="1"/>
  <c r="AA22" i="1"/>
  <c r="E23" i="1"/>
  <c r="V23" i="1"/>
  <c r="AA23" i="1"/>
  <c r="E24" i="1"/>
  <c r="V24" i="1"/>
  <c r="AA24" i="1"/>
  <c r="E25" i="1"/>
  <c r="V25" i="1"/>
  <c r="AA25" i="1"/>
  <c r="E26" i="1"/>
  <c r="V26" i="1"/>
  <c r="AA26" i="1"/>
  <c r="E27" i="1"/>
  <c r="V27" i="1"/>
  <c r="AA27" i="1"/>
  <c r="E28" i="1"/>
  <c r="V28" i="1"/>
  <c r="AA28" i="1"/>
  <c r="E29" i="1"/>
  <c r="V29" i="1"/>
  <c r="AA29" i="1"/>
  <c r="E30" i="1"/>
  <c r="V30" i="1"/>
  <c r="AA30" i="1"/>
  <c r="E31" i="1"/>
  <c r="V31" i="1"/>
  <c r="AA31" i="1"/>
  <c r="E32" i="1"/>
  <c r="V32" i="1"/>
  <c r="AA32" i="1"/>
  <c r="E33" i="1"/>
  <c r="V33" i="1"/>
  <c r="AA33" i="1"/>
  <c r="E34" i="1"/>
  <c r="V34" i="1"/>
  <c r="AA34" i="1"/>
  <c r="E35" i="1"/>
  <c r="V35" i="1"/>
  <c r="AA35" i="1"/>
  <c r="E36" i="1"/>
  <c r="V36" i="1"/>
  <c r="AA36" i="1"/>
  <c r="E37" i="1"/>
  <c r="V37" i="1"/>
  <c r="AA37" i="1"/>
  <c r="E38" i="1"/>
  <c r="V38" i="1"/>
  <c r="AA38" i="1"/>
  <c r="E39" i="1"/>
  <c r="V39" i="1"/>
  <c r="AA39" i="1"/>
  <c r="E40" i="1"/>
  <c r="V40" i="1"/>
  <c r="AA40" i="1"/>
  <c r="E41" i="1"/>
  <c r="V41" i="1"/>
  <c r="AA41" i="1"/>
  <c r="E42" i="1"/>
  <c r="V42" i="1"/>
  <c r="AA42" i="1"/>
  <c r="E43" i="1"/>
  <c r="V43" i="1"/>
  <c r="AA43" i="1"/>
  <c r="E44" i="1"/>
  <c r="V44" i="1"/>
  <c r="AA44" i="1"/>
  <c r="E45" i="1"/>
  <c r="V45" i="1"/>
  <c r="AA45" i="1"/>
  <c r="E46" i="1"/>
  <c r="V46" i="1"/>
  <c r="AA46" i="1"/>
  <c r="E47" i="1"/>
  <c r="V47" i="1"/>
  <c r="AA47" i="1"/>
  <c r="E48" i="1"/>
  <c r="V48" i="1"/>
  <c r="AA48" i="1"/>
  <c r="E49" i="1"/>
  <c r="V49" i="1"/>
  <c r="AA49" i="1"/>
  <c r="E50" i="1"/>
  <c r="V50" i="1"/>
  <c r="AA50" i="1"/>
  <c r="E51" i="1"/>
  <c r="V51" i="1"/>
  <c r="AA51" i="1"/>
  <c r="E52" i="1"/>
  <c r="V52" i="1"/>
  <c r="AA52" i="1"/>
  <c r="E53" i="1"/>
  <c r="V53" i="1"/>
  <c r="AA53" i="1"/>
  <c r="E54" i="1"/>
  <c r="V54" i="1"/>
  <c r="AA54" i="1"/>
  <c r="E55" i="1"/>
  <c r="V55" i="1"/>
  <c r="AA55" i="1"/>
  <c r="E56" i="1"/>
  <c r="V56" i="1"/>
  <c r="AA56" i="1"/>
  <c r="E57" i="1"/>
  <c r="V57" i="1"/>
  <c r="AA57" i="1"/>
  <c r="E58" i="1"/>
  <c r="V58" i="1"/>
  <c r="AA58" i="1"/>
  <c r="E59" i="1"/>
  <c r="V59" i="1"/>
  <c r="AA59" i="1"/>
  <c r="E60" i="1"/>
  <c r="V60" i="1"/>
  <c r="AA60" i="1"/>
  <c r="E61" i="1"/>
  <c r="V61" i="1"/>
  <c r="AA61" i="1"/>
  <c r="E62" i="1"/>
  <c r="V62" i="1"/>
  <c r="AA62" i="1"/>
  <c r="E63" i="1"/>
  <c r="V63" i="1"/>
  <c r="AA63" i="1"/>
  <c r="E64" i="1"/>
  <c r="V64" i="1"/>
  <c r="AA64" i="1"/>
  <c r="E65" i="1"/>
  <c r="V65" i="1"/>
  <c r="Z65" i="1"/>
  <c r="AA65" i="1" s="1"/>
  <c r="E66" i="1"/>
  <c r="V66" i="1"/>
  <c r="AA66" i="1"/>
  <c r="E67" i="1"/>
  <c r="V67" i="1"/>
  <c r="AA67" i="1"/>
  <c r="E68" i="1"/>
  <c r="V68" i="1"/>
  <c r="AA68" i="1"/>
  <c r="E69" i="1"/>
  <c r="V69" i="1"/>
  <c r="AA69" i="1"/>
  <c r="E70" i="1"/>
  <c r="V70" i="1"/>
  <c r="AA70" i="1"/>
  <c r="E71" i="1"/>
  <c r="V71" i="1"/>
  <c r="AA71" i="1"/>
  <c r="E72" i="1"/>
  <c r="V72" i="1"/>
  <c r="AA72" i="1"/>
  <c r="E73" i="1"/>
  <c r="V73" i="1"/>
  <c r="AA73" i="1"/>
  <c r="E74" i="1"/>
  <c r="V74" i="1"/>
  <c r="AA74" i="1"/>
  <c r="E75" i="1"/>
  <c r="V75" i="1"/>
  <c r="AA75" i="1"/>
  <c r="E76" i="1"/>
  <c r="V76" i="1"/>
  <c r="AA76" i="1"/>
  <c r="E77" i="1"/>
  <c r="V77" i="1"/>
  <c r="AA77" i="1"/>
  <c r="E78" i="1"/>
  <c r="V78" i="1"/>
  <c r="Z78" i="1"/>
  <c r="AA78" i="1" s="1"/>
  <c r="E79" i="1"/>
  <c r="V79" i="1"/>
  <c r="AA79" i="1"/>
  <c r="E80" i="1"/>
  <c r="V80" i="1"/>
  <c r="AA80" i="1"/>
  <c r="E81" i="1"/>
  <c r="V81" i="1"/>
  <c r="AA81" i="1"/>
  <c r="E82" i="1"/>
  <c r="V82" i="1"/>
  <c r="AA82" i="1"/>
  <c r="E83" i="1"/>
  <c r="V83" i="1"/>
  <c r="AA83" i="1"/>
  <c r="E84" i="1"/>
  <c r="V84" i="1"/>
  <c r="AA84" i="1"/>
  <c r="E85" i="1"/>
  <c r="V85" i="1"/>
  <c r="AA85" i="1"/>
  <c r="E86" i="1"/>
  <c r="V86" i="1"/>
  <c r="AA86" i="1"/>
  <c r="E87" i="1"/>
  <c r="V87" i="1"/>
  <c r="AA87" i="1"/>
  <c r="E88" i="1"/>
  <c r="V88" i="1"/>
  <c r="AA88" i="1"/>
  <c r="E89" i="1"/>
  <c r="V89" i="1"/>
  <c r="AA89" i="1"/>
  <c r="E90" i="1"/>
  <c r="V90" i="1"/>
  <c r="AA90" i="1"/>
  <c r="E91" i="1"/>
  <c r="V91" i="1"/>
  <c r="AA91" i="1"/>
  <c r="E92" i="1"/>
  <c r="V92" i="1"/>
  <c r="AA92" i="1"/>
  <c r="E93" i="1"/>
  <c r="V93" i="1"/>
  <c r="AA93" i="1"/>
  <c r="E94" i="1"/>
  <c r="V94" i="1"/>
  <c r="AA94" i="1"/>
  <c r="E95" i="1"/>
  <c r="V95" i="1"/>
  <c r="AA95" i="1"/>
  <c r="E96" i="1"/>
  <c r="V96" i="1"/>
  <c r="AA96" i="1"/>
  <c r="E97" i="1"/>
  <c r="V97" i="1"/>
  <c r="AA97" i="1"/>
  <c r="E98" i="1"/>
  <c r="V98" i="1"/>
  <c r="AA98" i="1"/>
  <c r="E99" i="1"/>
  <c r="V99" i="1"/>
  <c r="AA99" i="1"/>
  <c r="E100" i="1"/>
  <c r="V100" i="1"/>
  <c r="AA100" i="1"/>
  <c r="E101" i="1"/>
  <c r="V101" i="1"/>
  <c r="AA101" i="1"/>
  <c r="E102" i="1"/>
  <c r="V102" i="1"/>
  <c r="AA102" i="1"/>
  <c r="E103" i="1"/>
  <c r="V103" i="1"/>
  <c r="AA103" i="1"/>
  <c r="E104" i="1"/>
  <c r="V104" i="1"/>
  <c r="AA104" i="1"/>
  <c r="E105" i="1"/>
  <c r="V105" i="1"/>
  <c r="AA105" i="1"/>
  <c r="E106" i="1"/>
  <c r="V106" i="1"/>
  <c r="AA106" i="1"/>
  <c r="E107" i="1"/>
  <c r="V107" i="1"/>
  <c r="AA107" i="1"/>
  <c r="E108" i="1"/>
  <c r="V108" i="1"/>
  <c r="AA108" i="1"/>
  <c r="E109" i="1"/>
  <c r="V109" i="1"/>
  <c r="AA109" i="1"/>
  <c r="E110" i="1"/>
  <c r="V110" i="1"/>
  <c r="AA110" i="1"/>
  <c r="E111" i="1"/>
  <c r="V111" i="1"/>
  <c r="AA111" i="1"/>
  <c r="E112" i="1"/>
  <c r="V112" i="1"/>
  <c r="AA112" i="1"/>
  <c r="E113" i="1"/>
  <c r="V113" i="1"/>
  <c r="AA113" i="1"/>
  <c r="E114" i="1"/>
  <c r="V114" i="1"/>
  <c r="AA114" i="1"/>
  <c r="E115" i="1"/>
  <c r="V115" i="1"/>
  <c r="AA115" i="1"/>
  <c r="E116" i="1"/>
  <c r="V116" i="1"/>
  <c r="AA116" i="1"/>
  <c r="E117" i="1"/>
  <c r="V117" i="1"/>
  <c r="AA117" i="1"/>
  <c r="E118" i="1"/>
  <c r="V118" i="1"/>
  <c r="AA118" i="1"/>
  <c r="E119" i="1"/>
  <c r="V119" i="1"/>
  <c r="AA119" i="1"/>
  <c r="E120" i="1"/>
  <c r="V120" i="1"/>
  <c r="AA120" i="1"/>
  <c r="E121" i="1"/>
  <c r="V121" i="1"/>
  <c r="AA121" i="1"/>
  <c r="E122" i="1"/>
  <c r="V122" i="1"/>
  <c r="AA122" i="1"/>
  <c r="E123" i="1"/>
  <c r="V123" i="1"/>
  <c r="AA123" i="1"/>
  <c r="E124" i="1"/>
  <c r="V124" i="1"/>
  <c r="AA124" i="1"/>
  <c r="E125" i="1"/>
  <c r="V125" i="1"/>
  <c r="AA125" i="1"/>
  <c r="E126" i="1"/>
  <c r="V126" i="1"/>
  <c r="AA126" i="1"/>
  <c r="E127" i="1"/>
  <c r="V127" i="1"/>
  <c r="AA127" i="1"/>
  <c r="E128" i="1"/>
  <c r="V128" i="1"/>
  <c r="AA128" i="1"/>
  <c r="E129" i="1"/>
  <c r="V129" i="1"/>
  <c r="AA129" i="1"/>
  <c r="E130" i="1"/>
  <c r="V130" i="1"/>
  <c r="AA130" i="1"/>
  <c r="E131" i="1"/>
  <c r="V131" i="1"/>
  <c r="AA131" i="1"/>
  <c r="E132" i="1"/>
  <c r="V132" i="1"/>
  <c r="AA132" i="1"/>
  <c r="E133" i="1"/>
  <c r="V133" i="1"/>
  <c r="AA133" i="1"/>
  <c r="E134" i="1"/>
  <c r="V134" i="1"/>
  <c r="AA134" i="1"/>
  <c r="E135" i="1"/>
  <c r="V135" i="1"/>
  <c r="AA135" i="1"/>
  <c r="E136" i="1"/>
  <c r="V136" i="1"/>
  <c r="AA136" i="1"/>
  <c r="E137" i="1"/>
  <c r="V137" i="1"/>
  <c r="AA137" i="1"/>
  <c r="E138" i="1"/>
  <c r="V138" i="1"/>
  <c r="AA138" i="1"/>
  <c r="E139" i="1"/>
  <c r="V139" i="1"/>
  <c r="AA139" i="1"/>
  <c r="E140" i="1"/>
  <c r="V140" i="1"/>
  <c r="AA140" i="1"/>
  <c r="E141" i="1"/>
  <c r="V141" i="1"/>
  <c r="AA141" i="1"/>
  <c r="E142" i="1"/>
  <c r="V142" i="1"/>
  <c r="AA142" i="1"/>
  <c r="E143" i="1"/>
  <c r="V143" i="1"/>
  <c r="AA143" i="1"/>
  <c r="E144" i="1"/>
  <c r="V144" i="1"/>
  <c r="AA144" i="1"/>
  <c r="E145" i="1"/>
  <c r="V145" i="1"/>
  <c r="AA145" i="1"/>
  <c r="E146" i="1"/>
  <c r="V146" i="1"/>
  <c r="AA146" i="1"/>
  <c r="E147" i="1"/>
  <c r="V147" i="1"/>
  <c r="AA147" i="1"/>
  <c r="E148" i="1"/>
  <c r="V148" i="1"/>
  <c r="AA148" i="1"/>
  <c r="E149" i="1"/>
  <c r="V149" i="1"/>
  <c r="AA149" i="1"/>
  <c r="E150" i="1"/>
  <c r="V150" i="1"/>
  <c r="AA150" i="1"/>
  <c r="E151" i="1"/>
  <c r="V151" i="1"/>
  <c r="AA151" i="1"/>
  <c r="E152" i="1"/>
  <c r="V152" i="1"/>
  <c r="AA152" i="1"/>
  <c r="E153" i="1"/>
  <c r="V153" i="1"/>
  <c r="AA153" i="1"/>
  <c r="E154" i="1"/>
  <c r="V154" i="1"/>
  <c r="AA154" i="1"/>
  <c r="E155" i="1"/>
  <c r="V155" i="1"/>
  <c r="AA155" i="1"/>
  <c r="E156" i="1"/>
  <c r="V156" i="1"/>
  <c r="AA156" i="1"/>
  <c r="E157" i="1"/>
  <c r="V157" i="1"/>
  <c r="AA157" i="1"/>
  <c r="E158" i="1"/>
  <c r="V158" i="1"/>
  <c r="AA158" i="1"/>
  <c r="E159" i="1"/>
  <c r="V159" i="1"/>
  <c r="AA159" i="1"/>
  <c r="E160" i="1"/>
  <c r="V160" i="1"/>
  <c r="AA160" i="1"/>
  <c r="E161" i="1"/>
  <c r="V161" i="1"/>
  <c r="AA161" i="1"/>
  <c r="E162" i="1"/>
  <c r="V162" i="1"/>
  <c r="AA162" i="1"/>
  <c r="E163" i="1"/>
  <c r="V163" i="1"/>
  <c r="AA163" i="1"/>
  <c r="E164" i="1"/>
  <c r="V164" i="1"/>
  <c r="AA164" i="1"/>
  <c r="E165" i="1"/>
  <c r="V165" i="1"/>
  <c r="AA165" i="1"/>
  <c r="E166" i="1"/>
  <c r="V166" i="1"/>
  <c r="AA166" i="1"/>
  <c r="E167" i="1"/>
  <c r="V167" i="1"/>
  <c r="AA167" i="1"/>
  <c r="E168" i="1"/>
  <c r="V168" i="1"/>
  <c r="AA168" i="1"/>
  <c r="E169" i="1"/>
  <c r="V169" i="1"/>
  <c r="AA169" i="1"/>
  <c r="E170" i="1"/>
  <c r="V170" i="1"/>
  <c r="AA170" i="1"/>
  <c r="E171" i="1"/>
  <c r="V171" i="1"/>
  <c r="AA171" i="1"/>
  <c r="E172" i="1"/>
  <c r="V172" i="1"/>
  <c r="AA172" i="1"/>
  <c r="E173" i="1"/>
  <c r="V173" i="1"/>
  <c r="AA173" i="1"/>
  <c r="E174" i="1"/>
  <c r="V174" i="1"/>
  <c r="AA174" i="1"/>
  <c r="E175" i="1"/>
  <c r="V175" i="1"/>
  <c r="AA175" i="1"/>
  <c r="E176" i="1"/>
  <c r="V176" i="1"/>
  <c r="AA176" i="1"/>
  <c r="E177" i="1"/>
  <c r="V177" i="1"/>
  <c r="AA177" i="1"/>
  <c r="E178" i="1"/>
  <c r="V178" i="1"/>
  <c r="AA178" i="1"/>
  <c r="E179" i="1"/>
  <c r="V179" i="1"/>
  <c r="AA179" i="1"/>
  <c r="E180" i="1"/>
  <c r="V180" i="1"/>
  <c r="AA180" i="1"/>
  <c r="E181" i="1"/>
  <c r="V181" i="1"/>
  <c r="AA181" i="1"/>
  <c r="E182" i="1"/>
  <c r="V182" i="1"/>
  <c r="AA182" i="1"/>
  <c r="E183" i="1"/>
  <c r="V183" i="1"/>
  <c r="AA183" i="1"/>
  <c r="E184" i="1"/>
  <c r="V184" i="1"/>
  <c r="AA184" i="1"/>
  <c r="E185" i="1"/>
  <c r="V185" i="1"/>
  <c r="AA185" i="1"/>
  <c r="E186" i="1"/>
  <c r="V186" i="1"/>
  <c r="AA186" i="1"/>
  <c r="E187" i="1"/>
  <c r="V187" i="1"/>
  <c r="AA187" i="1"/>
  <c r="E188" i="1"/>
  <c r="V188" i="1"/>
  <c r="AA188" i="1"/>
  <c r="E189" i="1"/>
  <c r="V189" i="1"/>
  <c r="AA189" i="1"/>
  <c r="E190" i="1"/>
  <c r="V190" i="1"/>
  <c r="AA190" i="1"/>
  <c r="E191" i="1"/>
  <c r="V191" i="1"/>
  <c r="AA191" i="1"/>
  <c r="E192" i="1"/>
  <c r="V192" i="1"/>
  <c r="AA192" i="1"/>
  <c r="E193" i="1"/>
  <c r="V193" i="1"/>
  <c r="AA193" i="1"/>
  <c r="E194" i="1"/>
  <c r="V194" i="1"/>
  <c r="AA194" i="1"/>
  <c r="E195" i="1"/>
  <c r="V195" i="1"/>
  <c r="AA195" i="1"/>
  <c r="E196" i="1"/>
  <c r="V196" i="1"/>
  <c r="AA196" i="1"/>
  <c r="E197" i="1"/>
  <c r="V197" i="1"/>
  <c r="AA197" i="1"/>
  <c r="E198" i="1"/>
  <c r="V198" i="1"/>
  <c r="AA198" i="1"/>
  <c r="E199" i="1"/>
  <c r="V199" i="1"/>
  <c r="AA199" i="1"/>
  <c r="E200" i="1"/>
  <c r="V200" i="1"/>
  <c r="AA200" i="1"/>
  <c r="E201" i="1"/>
  <c r="V201" i="1"/>
  <c r="AA201" i="1"/>
  <c r="E202" i="1"/>
  <c r="V202" i="1"/>
  <c r="AA202" i="1"/>
  <c r="E203" i="1"/>
  <c r="V203" i="1"/>
  <c r="AA203" i="1"/>
  <c r="E204" i="1"/>
  <c r="V204" i="1"/>
  <c r="AA204" i="1"/>
  <c r="E205" i="1"/>
  <c r="V205" i="1"/>
  <c r="AA205" i="1"/>
  <c r="E206" i="1"/>
  <c r="V206" i="1"/>
  <c r="AA206" i="1"/>
  <c r="E207" i="1"/>
  <c r="V207" i="1"/>
  <c r="AA207" i="1"/>
  <c r="E208" i="1"/>
  <c r="V208" i="1"/>
  <c r="AA208" i="1"/>
  <c r="E209" i="1"/>
  <c r="V209" i="1"/>
  <c r="AA209" i="1"/>
  <c r="E210" i="1"/>
  <c r="V210" i="1"/>
  <c r="AA210" i="1"/>
  <c r="E211" i="1"/>
  <c r="V211" i="1"/>
  <c r="AA211" i="1"/>
  <c r="E212" i="1"/>
  <c r="V212" i="1"/>
  <c r="AA212" i="1"/>
  <c r="E213" i="1"/>
  <c r="V213" i="1"/>
  <c r="AA213" i="1"/>
  <c r="E214" i="1"/>
  <c r="V214" i="1"/>
  <c r="AA214" i="1"/>
  <c r="E215" i="1"/>
  <c r="V215" i="1"/>
  <c r="AA215" i="1"/>
</calcChain>
</file>

<file path=xl/sharedStrings.xml><?xml version="1.0" encoding="utf-8"?>
<sst xmlns="http://schemas.openxmlformats.org/spreadsheetml/2006/main" count="1059" uniqueCount="279">
  <si>
    <t>1- MD</t>
  </si>
  <si>
    <t>D005</t>
  </si>
  <si>
    <t>R5.270</t>
  </si>
  <si>
    <t>N</t>
  </si>
  <si>
    <t>1a</t>
  </si>
  <si>
    <t>R5.269</t>
  </si>
  <si>
    <t>R5.268</t>
  </si>
  <si>
    <t>R5.267</t>
  </si>
  <si>
    <t>R5.266</t>
  </si>
  <si>
    <t>R5.265</t>
  </si>
  <si>
    <t>R5.264</t>
  </si>
  <si>
    <t>R5.263</t>
  </si>
  <si>
    <t>R5.262</t>
  </si>
  <si>
    <t>4a</t>
  </si>
  <si>
    <t>R5.261</t>
  </si>
  <si>
    <t>R5.260</t>
  </si>
  <si>
    <t>R5.259</t>
  </si>
  <si>
    <t>R5.258</t>
  </si>
  <si>
    <t>R5.257</t>
  </si>
  <si>
    <t>R5.256</t>
  </si>
  <si>
    <t>R5.255</t>
  </si>
  <si>
    <t>D009</t>
  </si>
  <si>
    <t>R5.254</t>
  </si>
  <si>
    <t>3b</t>
  </si>
  <si>
    <t>2 - DFx</t>
  </si>
  <si>
    <t>D017</t>
  </si>
  <si>
    <t>R5.253</t>
  </si>
  <si>
    <t>5a</t>
  </si>
  <si>
    <t>R5.252</t>
  </si>
  <si>
    <t>3a</t>
  </si>
  <si>
    <t>R5.251</t>
  </si>
  <si>
    <t>D022</t>
  </si>
  <si>
    <t>R5.250</t>
  </si>
  <si>
    <t>R5.249</t>
  </si>
  <si>
    <t>R5.248</t>
  </si>
  <si>
    <t>R5.247</t>
  </si>
  <si>
    <t>4b</t>
  </si>
  <si>
    <t>D023</t>
  </si>
  <si>
    <t>R5.246</t>
  </si>
  <si>
    <t>R5.244</t>
  </si>
  <si>
    <t>Unknown</t>
  </si>
  <si>
    <t>R5.243</t>
  </si>
  <si>
    <t>5b</t>
  </si>
  <si>
    <t>R5.242</t>
  </si>
  <si>
    <t>D019</t>
  </si>
  <si>
    <t>R5.241</t>
  </si>
  <si>
    <t>D010</t>
  </si>
  <si>
    <t>R5.239</t>
  </si>
  <si>
    <t>3 - D4thB</t>
  </si>
  <si>
    <t>D015 (D007)</t>
  </si>
  <si>
    <t>R5.238</t>
  </si>
  <si>
    <t>D020</t>
  </si>
  <si>
    <t>R5.237</t>
  </si>
  <si>
    <t>R5.236</t>
  </si>
  <si>
    <t>R5.235</t>
  </si>
  <si>
    <t>R5.234</t>
  </si>
  <si>
    <t>R5.233</t>
  </si>
  <si>
    <t>R5.230</t>
  </si>
  <si>
    <t>R5.229</t>
  </si>
  <si>
    <t>R5.228</t>
  </si>
  <si>
    <t>R5.227</t>
  </si>
  <si>
    <t>R5.225</t>
  </si>
  <si>
    <t>R5.224</t>
  </si>
  <si>
    <t>R5.223</t>
  </si>
  <si>
    <t>R5.222</t>
  </si>
  <si>
    <t>R5.221</t>
  </si>
  <si>
    <t>R5.220</t>
  </si>
  <si>
    <t>R5.219</t>
  </si>
  <si>
    <t>R5.217</t>
  </si>
  <si>
    <t>D018</t>
  </si>
  <si>
    <t>R5.215</t>
  </si>
  <si>
    <t>R5.213</t>
  </si>
  <si>
    <t>R5.212</t>
  </si>
  <si>
    <t>R5.210</t>
  </si>
  <si>
    <t>R5.209</t>
  </si>
  <si>
    <t>R5.208</t>
  </si>
  <si>
    <t>R5.206</t>
  </si>
  <si>
    <t>1b</t>
  </si>
  <si>
    <t>R5.204</t>
  </si>
  <si>
    <t>D016 (D010)</t>
  </si>
  <si>
    <t>R5.203</t>
  </si>
  <si>
    <t>R5.202</t>
  </si>
  <si>
    <t>R5.200</t>
  </si>
  <si>
    <t>R5.199</t>
  </si>
  <si>
    <t>R5.198</t>
  </si>
  <si>
    <t>R5.197</t>
  </si>
  <si>
    <t>R5.195</t>
  </si>
  <si>
    <t>R5.192</t>
  </si>
  <si>
    <t>R5.191</t>
  </si>
  <si>
    <t>R5.190</t>
  </si>
  <si>
    <t>R5.189</t>
  </si>
  <si>
    <t>R5.187</t>
  </si>
  <si>
    <t>R5.186</t>
  </si>
  <si>
    <t>R5.184</t>
  </si>
  <si>
    <t>R5.182</t>
  </si>
  <si>
    <t>R5.176</t>
  </si>
  <si>
    <t>R5.172</t>
  </si>
  <si>
    <t>R5.171</t>
  </si>
  <si>
    <t>R5.170</t>
  </si>
  <si>
    <t>R5.169</t>
  </si>
  <si>
    <t>R5.168</t>
  </si>
  <si>
    <t>R5.165</t>
  </si>
  <si>
    <t>R5.163</t>
  </si>
  <si>
    <t>R5.159</t>
  </si>
  <si>
    <t>R5.157</t>
  </si>
  <si>
    <t>R5.156</t>
  </si>
  <si>
    <t>R5.155</t>
  </si>
  <si>
    <t>R5.154</t>
  </si>
  <si>
    <t>R5.153</t>
  </si>
  <si>
    <t>R5.151</t>
  </si>
  <si>
    <t>1c</t>
  </si>
  <si>
    <t>R5.149</t>
  </si>
  <si>
    <t>R5.148</t>
  </si>
  <si>
    <t>R5.147</t>
  </si>
  <si>
    <t>R5.146</t>
  </si>
  <si>
    <t>R5.145</t>
  </si>
  <si>
    <t>R5.144</t>
  </si>
  <si>
    <t>R5.143</t>
  </si>
  <si>
    <t>R5.142</t>
  </si>
  <si>
    <t>R5.141</t>
  </si>
  <si>
    <t>R5.140</t>
  </si>
  <si>
    <t>R5.139</t>
  </si>
  <si>
    <t>R5.138</t>
  </si>
  <si>
    <t>R5.137</t>
  </si>
  <si>
    <t>R5.136</t>
  </si>
  <si>
    <t>D011</t>
  </si>
  <si>
    <t>R5.134</t>
  </si>
  <si>
    <t>R5.131</t>
  </si>
  <si>
    <t>R5.129</t>
  </si>
  <si>
    <t>R5.128</t>
  </si>
  <si>
    <t>R5.127</t>
  </si>
  <si>
    <t>R5.126</t>
  </si>
  <si>
    <t>R5.125</t>
  </si>
  <si>
    <t>R5.124</t>
  </si>
  <si>
    <t>D008</t>
  </si>
  <si>
    <t>R5.123</t>
  </si>
  <si>
    <t>R5.122</t>
  </si>
  <si>
    <t>R5.121</t>
  </si>
  <si>
    <t>R5.120</t>
  </si>
  <si>
    <t>R5.119</t>
  </si>
  <si>
    <t>D014 (D008)</t>
  </si>
  <si>
    <t>R5.118</t>
  </si>
  <si>
    <t>4c</t>
  </si>
  <si>
    <t>R5.117</t>
  </si>
  <si>
    <t>R5.116</t>
  </si>
  <si>
    <t>R5.115</t>
  </si>
  <si>
    <t>R5.114</t>
  </si>
  <si>
    <t>R5.113</t>
  </si>
  <si>
    <t>R5.112</t>
  </si>
  <si>
    <t>R5.111</t>
  </si>
  <si>
    <t>R5.110</t>
  </si>
  <si>
    <t>R5.109</t>
  </si>
  <si>
    <t>R5.108</t>
  </si>
  <si>
    <t>R5.107</t>
  </si>
  <si>
    <t>R5.106</t>
  </si>
  <si>
    <t>R5.105</t>
  </si>
  <si>
    <t>R5.104</t>
  </si>
  <si>
    <t>R5.103</t>
  </si>
  <si>
    <t>D007</t>
  </si>
  <si>
    <t>R5.102</t>
  </si>
  <si>
    <t>R5.101</t>
  </si>
  <si>
    <t>R5.100</t>
  </si>
  <si>
    <t>R5.099</t>
  </si>
  <si>
    <t>R5.098</t>
  </si>
  <si>
    <t>R5.097</t>
  </si>
  <si>
    <t>R5.096</t>
  </si>
  <si>
    <t>R5.094</t>
  </si>
  <si>
    <t>N/A</t>
  </si>
  <si>
    <t>± 4.0</t>
  </si>
  <si>
    <t>± 3.0e4</t>
  </si>
  <si>
    <t>R5.092</t>
  </si>
  <si>
    <t>R5.091</t>
  </si>
  <si>
    <t>R5.090</t>
  </si>
  <si>
    <t>R5.089</t>
  </si>
  <si>
    <t>R5.088</t>
  </si>
  <si>
    <t>R5.087</t>
  </si>
  <si>
    <t>R5.086</t>
  </si>
  <si>
    <t>R5.085</t>
  </si>
  <si>
    <t>R5.084</t>
  </si>
  <si>
    <t>R5.083</t>
  </si>
  <si>
    <t>R5.082</t>
  </si>
  <si>
    <t>R5.081</t>
  </si>
  <si>
    <t>R5.080</t>
  </si>
  <si>
    <t>± 6.5e-1</t>
  </si>
  <si>
    <t>D012</t>
  </si>
  <si>
    <t>R5.079</t>
  </si>
  <si>
    <t>R5.078</t>
  </si>
  <si>
    <t>R5.077</t>
  </si>
  <si>
    <t>R5.076</t>
  </si>
  <si>
    <t>R5.075</t>
  </si>
  <si>
    <t>R5.074</t>
  </si>
  <si>
    <t>R5.073</t>
  </si>
  <si>
    <t>R5.072</t>
  </si>
  <si>
    <t>R5.071</t>
  </si>
  <si>
    <t>R5.070</t>
  </si>
  <si>
    <t>D013 (D005)</t>
  </si>
  <si>
    <t>R5.069</t>
  </si>
  <si>
    <t>R5.068</t>
  </si>
  <si>
    <t>R5.067</t>
  </si>
  <si>
    <t>R5.066</t>
  </si>
  <si>
    <t>R5.065</t>
  </si>
  <si>
    <t>R5.064</t>
  </si>
  <si>
    <t>R5.063</t>
  </si>
  <si>
    <t>R5.062</t>
  </si>
  <si>
    <t>R5.061</t>
  </si>
  <si>
    <t>R5.060</t>
  </si>
  <si>
    <t>R5.059</t>
  </si>
  <si>
    <t>R5.058</t>
  </si>
  <si>
    <t>R5.057</t>
  </si>
  <si>
    <t>R5.056</t>
  </si>
  <si>
    <t>D006</t>
  </si>
  <si>
    <t>R5.055</t>
  </si>
  <si>
    <t>R5.054</t>
  </si>
  <si>
    <t>R5.053</t>
  </si>
  <si>
    <t>R5.052</t>
  </si>
  <si>
    <t>R5.051</t>
  </si>
  <si>
    <t>R5.050</t>
  </si>
  <si>
    <t>R5.048</t>
  </si>
  <si>
    <t>R5.047</t>
  </si>
  <si>
    <t>R5.046</t>
  </si>
  <si>
    <t>R5.044</t>
  </si>
  <si>
    <t>R5.043</t>
  </si>
  <si>
    <t>R5.042</t>
  </si>
  <si>
    <t>R5.041</t>
  </si>
  <si>
    <t>R5.040</t>
  </si>
  <si>
    <t>R5.039</t>
  </si>
  <si>
    <t>R5.038</t>
  </si>
  <si>
    <t>R5.037</t>
  </si>
  <si>
    <t>R5.036</t>
  </si>
  <si>
    <t>R5.035</t>
  </si>
  <si>
    <t>R5.034</t>
  </si>
  <si>
    <t>R5.033</t>
  </si>
  <si>
    <t>R5.032</t>
  </si>
  <si>
    <t>R5.031</t>
  </si>
  <si>
    <t>R5.030</t>
  </si>
  <si>
    <t>R5.029</t>
  </si>
  <si>
    <t>R5.028</t>
  </si>
  <si>
    <t>R5.027</t>
  </si>
  <si>
    <t>R5.026</t>
  </si>
  <si>
    <t>R5.025</t>
  </si>
  <si>
    <t>R5.022</t>
  </si>
  <si>
    <t>R5.021</t>
  </si>
  <si>
    <t>D004</t>
  </si>
  <si>
    <t>R5.020</t>
  </si>
  <si>
    <t>vvRH5</t>
  </si>
  <si>
    <t>D001</t>
  </si>
  <si>
    <t>R5.016</t>
  </si>
  <si>
    <t>R5.015</t>
  </si>
  <si>
    <t>R5.011</t>
  </si>
  <si>
    <t>R5.008</t>
  </si>
  <si>
    <t>D003</t>
  </si>
  <si>
    <t>R5.007</t>
  </si>
  <si>
    <t>D002</t>
  </si>
  <si>
    <t>R5.004</t>
  </si>
  <si>
    <t>R5.001</t>
  </si>
  <si>
    <t>Number of Repeats Averaged</t>
  </si>
  <si>
    <t>Specific Activity</t>
  </si>
  <si>
    <t>Theoretical Rmax</t>
  </si>
  <si>
    <t>Antigen RU</t>
  </si>
  <si>
    <t>Capture RU</t>
  </si>
  <si>
    <t>7% Rmax</t>
  </si>
  <si>
    <t xml:space="preserve">Res SD </t>
  </si>
  <si>
    <t>CV %</t>
  </si>
  <si>
    <t>STDEV</t>
  </si>
  <si>
    <t>Error (+/-)</t>
  </si>
  <si>
    <t>Value</t>
  </si>
  <si>
    <t>EC50 (µg/mL)</t>
  </si>
  <si>
    <t>Community</t>
  </si>
  <si>
    <t>Vaccination Regimen</t>
  </si>
  <si>
    <t>Donor</t>
  </si>
  <si>
    <t>mAb</t>
  </si>
  <si>
    <t>Fitting Information</t>
  </si>
  <si>
    <r>
      <rPr>
        <sz val="10"/>
        <color theme="1"/>
        <rFont val="Calibri"/>
        <family val="2"/>
        <scheme val="minor"/>
      </rPr>
      <t xml:space="preserve">Rmax </t>
    </r>
    <r>
      <rPr>
        <sz val="10"/>
        <color rgb="FF000000"/>
        <rFont val="Calibri"/>
        <family val="2"/>
      </rPr>
      <t xml:space="preserve">(RU) </t>
    </r>
  </si>
  <si>
    <r>
      <rPr>
        <i/>
        <sz val="10"/>
        <rFont val="Calibri"/>
        <family val="2"/>
      </rPr>
      <t>k</t>
    </r>
    <r>
      <rPr>
        <vertAlign val="subscript"/>
        <sz val="10"/>
        <color rgb="FF000000"/>
        <rFont val="Calibri"/>
        <family val="2"/>
      </rPr>
      <t>D</t>
    </r>
    <r>
      <rPr>
        <sz val="10"/>
        <color rgb="FF000000"/>
        <rFont val="Calibri"/>
        <family val="2"/>
      </rPr>
      <t xml:space="preserve"> (M) </t>
    </r>
  </si>
  <si>
    <r>
      <rPr>
        <i/>
        <sz val="10"/>
        <rFont val="Calibri"/>
        <family val="2"/>
      </rPr>
      <t>k</t>
    </r>
    <r>
      <rPr>
        <vertAlign val="subscript"/>
        <sz val="10"/>
        <color rgb="FF000000"/>
        <rFont val="Calibri"/>
        <family val="2"/>
      </rPr>
      <t>d</t>
    </r>
    <r>
      <rPr>
        <sz val="10"/>
        <color rgb="FF000000"/>
        <rFont val="Calibri"/>
        <family val="2"/>
      </rPr>
      <t xml:space="preserve"> (s-1) </t>
    </r>
  </si>
  <si>
    <r>
      <rPr>
        <i/>
        <sz val="10"/>
        <rFont val="Calibri"/>
        <family val="2"/>
      </rPr>
      <t>k</t>
    </r>
    <r>
      <rPr>
        <vertAlign val="subscript"/>
        <sz val="10"/>
        <color rgb="FF000000"/>
        <rFont val="Calibri"/>
        <family val="2"/>
      </rPr>
      <t>a</t>
    </r>
    <r>
      <rPr>
        <sz val="10"/>
        <color rgb="FF000000"/>
        <rFont val="Calibri"/>
        <family val="2"/>
      </rPr>
      <t xml:space="preserve"> (M-1 s-1) </t>
    </r>
  </si>
  <si>
    <t>\</t>
  </si>
  <si>
    <t>Non-1:1 (Res SD &gt; 7% Rmax)</t>
  </si>
  <si>
    <t>Non-1:1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</si>
</sst>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2"/>
      <color theme="1"/>
      <name val="Calibri"/>
      <family val="2"/>
      <scheme val="minor"/>
    </font>
    <font>
      <sz val="11"/>
      <name val="Calibri"/>
      <family val="2"/>
    </font>
    <font>
      <sz val="9"/>
      <name val="Calibri"/>
      <family val="2"/>
    </font>
    <font>
      <b/>
      <sz val="11"/>
      <color theme="0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i/>
      <sz val="10"/>
      <name val="Calibri"/>
      <family val="2"/>
    </font>
    <font>
      <vertAlign val="subscript"/>
      <sz val="10"/>
      <color rgb="FF000000"/>
      <name val="Calibri"/>
      <family val="2"/>
    </font>
    <font>
      <sz val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A0A0"/>
        <bgColor indexed="64"/>
      </patternFill>
    </fill>
    <fill>
      <patternFill patternType="solid">
        <fgColor rgb="FFD883FF"/>
        <bgColor indexed="64"/>
      </patternFill>
    </fill>
    <fill>
      <patternFill patternType="solid">
        <fgColor rgb="FFFC52B3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B70EFF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D900"/>
        <bgColor indexed="64"/>
      </patternFill>
    </fill>
    <fill>
      <patternFill patternType="solid">
        <fgColor rgb="FF7800A0"/>
        <bgColor indexed="64"/>
      </patternFill>
    </fill>
    <fill>
      <patternFill patternType="solid">
        <fgColor rgb="FF00FAFA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00F0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1" fontId="2" fillId="2" borderId="1" xfId="1" applyNumberFormat="1" applyFont="1" applyFill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1" fontId="2" fillId="0" borderId="1" xfId="1" applyNumberFormat="1" applyFont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11" fontId="2" fillId="6" borderId="1" xfId="1" applyNumberFormat="1" applyFont="1" applyFill="1" applyBorder="1" applyAlignment="1">
      <alignment horizontal="center" vertical="center"/>
    </xf>
    <xf numFmtId="0" fontId="3" fillId="7" borderId="1" xfId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center" vertical="center"/>
    </xf>
    <xf numFmtId="0" fontId="3" fillId="9" borderId="1" xfId="1" applyFont="1" applyFill="1" applyBorder="1" applyAlignment="1">
      <alignment horizontal="center" vertical="center"/>
    </xf>
    <xf numFmtId="0" fontId="3" fillId="10" borderId="1" xfId="1" applyFont="1" applyFill="1" applyBorder="1" applyAlignment="1">
      <alignment horizontal="center" vertical="center"/>
    </xf>
    <xf numFmtId="0" fontId="3" fillId="11" borderId="1" xfId="1" applyFont="1" applyFill="1" applyBorder="1" applyAlignment="1">
      <alignment horizontal="center" vertical="center"/>
    </xf>
    <xf numFmtId="0" fontId="3" fillId="12" borderId="1" xfId="1" applyFont="1" applyFill="1" applyBorder="1" applyAlignment="1">
      <alignment horizontal="center" vertical="center"/>
    </xf>
    <xf numFmtId="0" fontId="3" fillId="13" borderId="1" xfId="1" applyFont="1" applyFill="1" applyBorder="1" applyAlignment="1">
      <alignment horizontal="center" vertical="center"/>
    </xf>
    <xf numFmtId="0" fontId="3" fillId="14" borderId="1" xfId="1" applyFont="1" applyFill="1" applyBorder="1" applyAlignment="1">
      <alignment horizontal="center" vertical="center"/>
    </xf>
    <xf numFmtId="0" fontId="3" fillId="15" borderId="1" xfId="1" applyFont="1" applyFill="1" applyBorder="1" applyAlignment="1">
      <alignment horizontal="center" vertical="center"/>
    </xf>
    <xf numFmtId="49" fontId="2" fillId="0" borderId="6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</cellXfs>
  <cellStyles count="2">
    <cellStyle name="Normal" xfId="0" builtinId="0"/>
    <cellStyle name="Normal 2" xfId="1" xr:uid="{57D9B58F-EA88-C443-AA37-52C9CC160F83}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jordanbarrett/Desktop/Gene%20Test.xlsx" TargetMode="External"/><Relationship Id="rId1" Type="http://schemas.openxmlformats.org/officeDocument/2006/relationships/externalLinkPath" Target="/Users/jordanbarrett/Desktop/Gene%20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bined"/>
      <sheetName val="Sheet8"/>
      <sheetName val="Sheet6"/>
      <sheetName val="Sheet7"/>
      <sheetName val="Gene Test"/>
      <sheetName val="Sheet4"/>
      <sheetName val="Gene Usage"/>
      <sheetName val="Sheet5"/>
      <sheetName val="Sheet9"/>
      <sheetName val="Sheet10"/>
      <sheetName val="Full Panel ELISA"/>
      <sheetName val="Epitope Control Database"/>
      <sheetName val="Orthogonal Data"/>
      <sheetName val="Kinetics"/>
      <sheetName val="Peptide Array "/>
      <sheetName val="GIA Database"/>
      <sheetName val="Epitope"/>
      <sheetName val="Protein Blocking"/>
      <sheetName val="Sequence"/>
      <sheetName val="Exclusions"/>
    </sheetNames>
    <sheetDataSet>
      <sheetData sheetId="0">
        <row r="1">
          <cell r="A1"/>
          <cell r="B1"/>
          <cell r="C1"/>
          <cell r="D1"/>
          <cell r="E1"/>
          <cell r="F1"/>
          <cell r="G1"/>
          <cell r="H1" t="str">
            <v>GIA</v>
          </cell>
          <cell r="I1"/>
          <cell r="J1"/>
          <cell r="K1"/>
          <cell r="L1"/>
          <cell r="M1"/>
          <cell r="N1"/>
          <cell r="O1" t="str">
            <v>Epitope</v>
          </cell>
          <cell r="P1" t="str">
            <v>RH5.1 Affinity</v>
          </cell>
        </row>
        <row r="2">
          <cell r="A2" t="str">
            <v>Name</v>
          </cell>
          <cell r="B2" t="str">
            <v>No.</v>
          </cell>
          <cell r="C2" t="str">
            <v xml:space="preserve">Clone </v>
          </cell>
          <cell r="D2" t="str">
            <v>Volunteer</v>
          </cell>
          <cell r="E2" t="str">
            <v>Donor Code</v>
          </cell>
          <cell r="F2" t="str">
            <v>Regimen</v>
          </cell>
          <cell r="G2" t="str">
            <v>Timepoint</v>
          </cell>
          <cell r="H2" t="str">
            <v>GIA Positive?</v>
          </cell>
          <cell r="I2" t="str">
            <v>GIA %</v>
          </cell>
          <cell r="J2" t="str">
            <v>EC30 (µg/mL)</v>
          </cell>
          <cell r="K2" t="str">
            <v>EC50 (µg/mL)</v>
          </cell>
          <cell r="L2" t="str">
            <v>EC80 (µg/mL)</v>
          </cell>
          <cell r="M2" t="str">
            <v>EC90 (µg/mL)</v>
          </cell>
          <cell r="N2" t="str">
            <v>Max Conc (µg/mL)</v>
          </cell>
          <cell r="O2" t="str">
            <v>Bin</v>
          </cell>
          <cell r="P2" t="str">
            <v>RH5.1 Affinity ka (M-1 s-1)  Value</v>
          </cell>
        </row>
        <row r="3">
          <cell r="A3" t="str">
            <v>R5.068</v>
          </cell>
          <cell r="B3">
            <v>45</v>
          </cell>
          <cell r="C3" t="str">
            <v>5F9</v>
          </cell>
          <cell r="D3" t="str">
            <v>01-801 (01-022)</v>
          </cell>
          <cell r="E3" t="str">
            <v>D013 (D005)</v>
          </cell>
          <cell r="F3" t="str">
            <v>3 - D4thB</v>
          </cell>
          <cell r="G3" t="str">
            <v>Day C-1</v>
          </cell>
          <cell r="H3" t="str">
            <v>Yes</v>
          </cell>
          <cell r="I3">
            <v>91.728212703101917</v>
          </cell>
          <cell r="J3">
            <v>13.152389400073494</v>
          </cell>
          <cell r="K3">
            <v>46.794062967515202</v>
          </cell>
          <cell r="L3">
            <v>476.65728675073535</v>
          </cell>
          <cell r="M3">
            <v>10000</v>
          </cell>
          <cell r="N3">
            <v>1927.5</v>
          </cell>
          <cell r="O3" t="str">
            <v>1a</v>
          </cell>
          <cell r="P3">
            <v>469237.06685689936</v>
          </cell>
        </row>
        <row r="4">
          <cell r="A4" t="str">
            <v>R5.268</v>
          </cell>
          <cell r="B4">
            <v>207</v>
          </cell>
          <cell r="C4" t="str">
            <v>14A11</v>
          </cell>
          <cell r="D4" t="str">
            <v>01-022</v>
          </cell>
          <cell r="E4" t="str">
            <v>D005</v>
          </cell>
          <cell r="F4" t="str">
            <v>1- MD</v>
          </cell>
          <cell r="G4" t="str">
            <v>DC-1</v>
          </cell>
          <cell r="H4" t="str">
            <v>Yes</v>
          </cell>
          <cell r="I4">
            <v>100.30303030303031</v>
          </cell>
          <cell r="J4">
            <v>1</v>
          </cell>
          <cell r="K4">
            <v>4.1514105832598389</v>
          </cell>
          <cell r="L4">
            <v>22.533738277973907</v>
          </cell>
          <cell r="M4">
            <v>51.964008083817006</v>
          </cell>
          <cell r="N4">
            <v>2507.333333333333</v>
          </cell>
          <cell r="O4" t="str">
            <v>2a</v>
          </cell>
          <cell r="P4">
            <v>888034.72964841197</v>
          </cell>
        </row>
        <row r="5">
          <cell r="A5" t="str">
            <v>R5.101</v>
          </cell>
          <cell r="B5">
            <v>76</v>
          </cell>
          <cell r="C5" t="str">
            <v>8G7</v>
          </cell>
          <cell r="D5" t="str">
            <v xml:space="preserve">01-036 </v>
          </cell>
          <cell r="E5" t="str">
            <v>D007</v>
          </cell>
          <cell r="F5" t="str">
            <v>1- MD</v>
          </cell>
          <cell r="G5" t="str">
            <v>Day C-1</v>
          </cell>
          <cell r="H5" t="str">
            <v>Yes</v>
          </cell>
          <cell r="I5">
            <v>72.537878787878782</v>
          </cell>
          <cell r="J5">
            <v>393.84974828240018</v>
          </cell>
          <cell r="K5">
            <v>1034.5409815166804</v>
          </cell>
          <cell r="L5">
            <v>10000</v>
          </cell>
          <cell r="M5">
            <v>10000</v>
          </cell>
          <cell r="N5">
            <v>2112.5</v>
          </cell>
          <cell r="O5" t="str">
            <v>3a</v>
          </cell>
          <cell r="P5">
            <v>331674.17390643305</v>
          </cell>
        </row>
        <row r="6">
          <cell r="A6" t="str">
            <v>R5.170</v>
          </cell>
          <cell r="B6">
            <v>133</v>
          </cell>
          <cell r="C6" t="str">
            <v>1BB4</v>
          </cell>
          <cell r="D6" t="str">
            <v>01-811 (01-036)</v>
          </cell>
          <cell r="E6" t="str">
            <v>D015 (D007)</v>
          </cell>
          <cell r="F6" t="str">
            <v>3 - D4thB</v>
          </cell>
          <cell r="G6" t="str">
            <v>Day C-1</v>
          </cell>
          <cell r="H6" t="str">
            <v>Yes</v>
          </cell>
          <cell r="I6">
            <v>58.643620348822665</v>
          </cell>
          <cell r="J6">
            <v>294.02005491349325</v>
          </cell>
          <cell r="K6">
            <v>1208.7787443425188</v>
          </cell>
          <cell r="L6">
            <v>10000</v>
          </cell>
          <cell r="M6">
            <v>10000</v>
          </cell>
          <cell r="N6">
            <v>2042.5</v>
          </cell>
          <cell r="O6" t="str">
            <v>3a</v>
          </cell>
          <cell r="P6">
            <v>292845.15053088538</v>
          </cell>
        </row>
        <row r="7">
          <cell r="A7" t="str">
            <v>R5.058</v>
          </cell>
          <cell r="B7">
            <v>35</v>
          </cell>
          <cell r="C7" t="str">
            <v>5B3</v>
          </cell>
          <cell r="D7" t="str">
            <v>01-801 (01-022)</v>
          </cell>
          <cell r="E7" t="str">
            <v>D013 (D005)</v>
          </cell>
          <cell r="F7" t="str">
            <v>3 - D4thB</v>
          </cell>
          <cell r="G7" t="str">
            <v>Day C-1</v>
          </cell>
          <cell r="H7" t="str">
            <v>No</v>
          </cell>
          <cell r="I7">
            <v>7.0158579171065654</v>
          </cell>
          <cell r="J7">
            <v>10000</v>
          </cell>
          <cell r="K7">
            <v>10000</v>
          </cell>
          <cell r="L7">
            <v>10000</v>
          </cell>
          <cell r="M7">
            <v>10000</v>
          </cell>
          <cell r="N7">
            <v>1896.75</v>
          </cell>
          <cell r="O7" t="str">
            <v>5a</v>
          </cell>
          <cell r="P7">
            <v>570104.69239221932</v>
          </cell>
        </row>
        <row r="8">
          <cell r="A8" t="str">
            <v>R5.159</v>
          </cell>
          <cell r="B8">
            <v>127</v>
          </cell>
          <cell r="C8" t="str">
            <v>19F8</v>
          </cell>
          <cell r="D8" t="str">
            <v>06-011</v>
          </cell>
          <cell r="E8" t="str">
            <v>D019</v>
          </cell>
          <cell r="F8" t="str">
            <v>2 - DFx</v>
          </cell>
          <cell r="G8" t="str">
            <v>Day 210</v>
          </cell>
          <cell r="H8" t="str">
            <v>Yes</v>
          </cell>
          <cell r="I8">
            <v>101.02518794647314</v>
          </cell>
          <cell r="J8">
            <v>0.15100580164260022</v>
          </cell>
          <cell r="K8">
            <v>9.1457362048637449</v>
          </cell>
          <cell r="L8">
            <v>86.931844574960024</v>
          </cell>
          <cell r="M8">
            <v>295.57670697907326</v>
          </cell>
          <cell r="N8">
            <v>2045</v>
          </cell>
          <cell r="O8" t="str">
            <v>2a</v>
          </cell>
          <cell r="P8">
            <v>760487.0713124316</v>
          </cell>
        </row>
        <row r="9">
          <cell r="A9" t="str">
            <v>R5.221</v>
          </cell>
          <cell r="B9">
            <v>165</v>
          </cell>
          <cell r="C9" t="str">
            <v>1BC8</v>
          </cell>
          <cell r="D9" t="str">
            <v>01-811 (01-036)</v>
          </cell>
          <cell r="E9" t="str">
            <v>D015 (D007)</v>
          </cell>
          <cell r="F9" t="str">
            <v>3 - D4thB</v>
          </cell>
          <cell r="G9" t="str">
            <v>Day C-1</v>
          </cell>
          <cell r="H9" t="str">
            <v>Yes</v>
          </cell>
          <cell r="I9">
            <v>99.310978410656858</v>
          </cell>
          <cell r="J9">
            <v>2.4022333071212274</v>
          </cell>
          <cell r="K9">
            <v>10.907760323163766</v>
          </cell>
          <cell r="L9">
            <v>139.94425280123991</v>
          </cell>
          <cell r="M9">
            <v>614.4299035974999</v>
          </cell>
          <cell r="N9">
            <v>2075</v>
          </cell>
          <cell r="O9" t="str">
            <v>2a</v>
          </cell>
          <cell r="P9">
            <v>771151.45948982926</v>
          </cell>
        </row>
        <row r="10">
          <cell r="A10" t="str">
            <v>R5.077</v>
          </cell>
          <cell r="B10">
            <v>54</v>
          </cell>
          <cell r="C10" t="str">
            <v>6F9</v>
          </cell>
          <cell r="D10" t="str">
            <v xml:space="preserve">01-057 </v>
          </cell>
          <cell r="E10" t="str">
            <v>D012</v>
          </cell>
          <cell r="F10" t="str">
            <v>1- MD</v>
          </cell>
          <cell r="G10" t="str">
            <v>Day C-1</v>
          </cell>
          <cell r="H10" t="str">
            <v>Yes</v>
          </cell>
          <cell r="I10">
            <v>97.20930232558139</v>
          </cell>
          <cell r="J10">
            <v>5.6029782766911351</v>
          </cell>
          <cell r="K10">
            <v>15.559686619241326</v>
          </cell>
          <cell r="L10">
            <v>95.524692536254278</v>
          </cell>
          <cell r="M10">
            <v>313.05619391447391</v>
          </cell>
          <cell r="N10">
            <v>2294.5</v>
          </cell>
          <cell r="O10" t="str">
            <v>1a</v>
          </cell>
          <cell r="P10">
            <v>633232.50007560744</v>
          </cell>
        </row>
        <row r="11">
          <cell r="A11" t="str">
            <v>R5.073</v>
          </cell>
          <cell r="B11">
            <v>50</v>
          </cell>
          <cell r="C11" t="str">
            <v>6D5</v>
          </cell>
          <cell r="D11" t="str">
            <v xml:space="preserve">01-057 </v>
          </cell>
          <cell r="E11" t="str">
            <v>D012</v>
          </cell>
          <cell r="F11" t="str">
            <v>1- MD</v>
          </cell>
          <cell r="G11" t="str">
            <v>Day C-1</v>
          </cell>
          <cell r="H11" t="str">
            <v>Yes</v>
          </cell>
          <cell r="I11">
            <v>94.728682170542626</v>
          </cell>
          <cell r="J11">
            <v>6.4480338115015261</v>
          </cell>
          <cell r="K11">
            <v>17.149810436647705</v>
          </cell>
          <cell r="L11">
            <v>111.08661636119065</v>
          </cell>
          <cell r="M11">
            <v>577.35345570297466</v>
          </cell>
          <cell r="N11">
            <v>1738.5</v>
          </cell>
          <cell r="O11" t="str">
            <v>2a</v>
          </cell>
          <cell r="P11">
            <v>574454.6322178737</v>
          </cell>
        </row>
        <row r="12">
          <cell r="A12" t="str">
            <v>R5.016</v>
          </cell>
          <cell r="B12" t="str">
            <v>Sentinel</v>
          </cell>
          <cell r="C12" t="str">
            <v>N/A</v>
          </cell>
          <cell r="D12">
            <v>1017</v>
          </cell>
          <cell r="E12" t="str">
            <v>D001</v>
          </cell>
          <cell r="F12" t="str">
            <v>2C</v>
          </cell>
          <cell r="G12" t="str">
            <v>Day 84</v>
          </cell>
          <cell r="H12" t="str">
            <v>Yes</v>
          </cell>
          <cell r="I12">
            <v>92.134561666666656</v>
          </cell>
          <cell r="J12">
            <v>5.4996085094239193</v>
          </cell>
          <cell r="K12">
            <v>18.092885495298322</v>
          </cell>
          <cell r="L12">
            <v>243.46766351856203</v>
          </cell>
          <cell r="M12">
            <v>891.49378152286579</v>
          </cell>
          <cell r="N12">
            <v>2000</v>
          </cell>
          <cell r="O12" t="str">
            <v>2a</v>
          </cell>
          <cell r="P12">
            <v>1048847.705369601</v>
          </cell>
        </row>
        <row r="13">
          <cell r="A13" t="str">
            <v>R5.209</v>
          </cell>
          <cell r="B13">
            <v>157</v>
          </cell>
          <cell r="C13" t="str">
            <v>22C7</v>
          </cell>
          <cell r="D13" t="str">
            <v>06-020</v>
          </cell>
          <cell r="E13" t="str">
            <v>D023</v>
          </cell>
          <cell r="F13" t="str">
            <v>2 - DFx</v>
          </cell>
          <cell r="G13" t="str">
            <v>D210</v>
          </cell>
          <cell r="H13" t="str">
            <v>Yes</v>
          </cell>
          <cell r="I13">
            <v>102.07581227436822</v>
          </cell>
          <cell r="J13">
            <v>4.6664643241634982</v>
          </cell>
          <cell r="K13">
            <v>18.728704054548011</v>
          </cell>
          <cell r="L13">
            <v>150.02148528600435</v>
          </cell>
          <cell r="M13">
            <v>370.30008757043754</v>
          </cell>
          <cell r="N13">
            <v>2037</v>
          </cell>
          <cell r="O13" t="str">
            <v>1a</v>
          </cell>
          <cell r="P13">
            <v>1071824.7108542377</v>
          </cell>
        </row>
        <row r="14">
          <cell r="A14" t="str">
            <v>R5.222</v>
          </cell>
          <cell r="B14">
            <v>166</v>
          </cell>
          <cell r="C14" t="str">
            <v>1BC9</v>
          </cell>
          <cell r="D14" t="str">
            <v>01-811 (01-036)</v>
          </cell>
          <cell r="E14" t="str">
            <v>D015 (D007)</v>
          </cell>
          <cell r="F14" t="str">
            <v>3 - D4thB</v>
          </cell>
          <cell r="G14" t="str">
            <v>Day C-1</v>
          </cell>
          <cell r="H14" t="str">
            <v>Yes</v>
          </cell>
          <cell r="I14">
            <v>100.39823008849557</v>
          </cell>
          <cell r="J14">
            <v>4.6484521587226686</v>
          </cell>
          <cell r="K14">
            <v>19.631729243926348</v>
          </cell>
          <cell r="L14">
            <v>188.73316187154441</v>
          </cell>
          <cell r="M14">
            <v>532.18832719153818</v>
          </cell>
          <cell r="N14">
            <v>2008</v>
          </cell>
          <cell r="O14" t="str">
            <v>2a</v>
          </cell>
          <cell r="P14">
            <v>1253563.9917309019</v>
          </cell>
        </row>
        <row r="15">
          <cell r="A15" t="str">
            <v>R5.265</v>
          </cell>
          <cell r="B15">
            <v>204</v>
          </cell>
          <cell r="C15" t="str">
            <v>14A4</v>
          </cell>
          <cell r="D15" t="str">
            <v>01-022</v>
          </cell>
          <cell r="E15" t="str">
            <v>D005</v>
          </cell>
          <cell r="F15" t="str">
            <v>1- MD</v>
          </cell>
          <cell r="G15" t="str">
            <v>DC-1</v>
          </cell>
          <cell r="H15" t="str">
            <v>Yes</v>
          </cell>
          <cell r="I15">
            <v>101.76800344976283</v>
          </cell>
          <cell r="J15">
            <v>5.0946894716034219</v>
          </cell>
          <cell r="K15">
            <v>20.304214792553459</v>
          </cell>
          <cell r="L15">
            <v>154.08513422159442</v>
          </cell>
          <cell r="M15">
            <v>360.46435927281453</v>
          </cell>
          <cell r="N15">
            <v>2069.5</v>
          </cell>
          <cell r="O15" t="str">
            <v>2a</v>
          </cell>
          <cell r="P15">
            <v>1072213.1516386019</v>
          </cell>
        </row>
        <row r="16">
          <cell r="A16" t="str">
            <v>R5.259</v>
          </cell>
          <cell r="B16">
            <v>198</v>
          </cell>
          <cell r="C16" t="str">
            <v>14B3</v>
          </cell>
          <cell r="D16" t="str">
            <v>01-022</v>
          </cell>
          <cell r="E16" t="str">
            <v>D005</v>
          </cell>
          <cell r="F16" t="str">
            <v>1- MD</v>
          </cell>
          <cell r="G16" t="str">
            <v>DC-1</v>
          </cell>
          <cell r="H16" t="str">
            <v>Yes</v>
          </cell>
          <cell r="I16">
            <v>98.336330935251794</v>
          </cell>
          <cell r="J16">
            <v>4.9678870920274125</v>
          </cell>
          <cell r="K16">
            <v>21.000637371215134</v>
          </cell>
          <cell r="L16">
            <v>203.92647707587616</v>
          </cell>
          <cell r="M16">
            <v>656.06612158461689</v>
          </cell>
          <cell r="N16">
            <v>2200</v>
          </cell>
          <cell r="O16" t="str">
            <v>2a</v>
          </cell>
          <cell r="P16">
            <v>569334.18646865</v>
          </cell>
        </row>
        <row r="17">
          <cell r="A17" t="str">
            <v>R5.089</v>
          </cell>
          <cell r="B17">
            <v>66</v>
          </cell>
          <cell r="C17" t="str">
            <v>8D5</v>
          </cell>
          <cell r="D17" t="str">
            <v xml:space="preserve">01-036 </v>
          </cell>
          <cell r="E17" t="str">
            <v>D007</v>
          </cell>
          <cell r="F17" t="str">
            <v>1- MD</v>
          </cell>
          <cell r="G17" t="str">
            <v>Day C-1</v>
          </cell>
          <cell r="H17" t="str">
            <v>Yes</v>
          </cell>
          <cell r="I17">
            <v>102.6604973973395</v>
          </cell>
          <cell r="J17">
            <v>5.058794113932839</v>
          </cell>
          <cell r="K17">
            <v>21.7850254693499</v>
          </cell>
          <cell r="L17">
            <v>190.50599203451051</v>
          </cell>
          <cell r="M17">
            <v>451.48195048513492</v>
          </cell>
          <cell r="N17">
            <v>1902</v>
          </cell>
          <cell r="O17" t="str">
            <v>2a</v>
          </cell>
          <cell r="P17">
            <v>1752428.3547834544</v>
          </cell>
        </row>
        <row r="18">
          <cell r="A18" t="str">
            <v>R5.066</v>
          </cell>
          <cell r="B18">
            <v>43</v>
          </cell>
          <cell r="C18" t="str">
            <v>5F1</v>
          </cell>
          <cell r="D18" t="str">
            <v>01-801 (01-022)</v>
          </cell>
          <cell r="E18" t="str">
            <v>D013 (D005)</v>
          </cell>
          <cell r="F18" t="str">
            <v>3 - D4thB</v>
          </cell>
          <cell r="G18" t="str">
            <v>Day C-1</v>
          </cell>
          <cell r="H18" t="str">
            <v>Yes</v>
          </cell>
          <cell r="I18">
            <v>102.12534059945504</v>
          </cell>
          <cell r="J18">
            <v>5.5192065524295959</v>
          </cell>
          <cell r="K18">
            <v>22.909466902076144</v>
          </cell>
          <cell r="L18">
            <v>199.48240393993285</v>
          </cell>
          <cell r="M18">
            <v>515.13327301151605</v>
          </cell>
          <cell r="N18">
            <v>2297.5</v>
          </cell>
          <cell r="O18" t="str">
            <v>1a</v>
          </cell>
          <cell r="P18">
            <v>1283428.7442105189</v>
          </cell>
        </row>
        <row r="19">
          <cell r="A19" t="str">
            <v>R5.229</v>
          </cell>
          <cell r="B19">
            <v>172</v>
          </cell>
          <cell r="C19" t="str">
            <v>2D5</v>
          </cell>
          <cell r="D19" t="str">
            <v>01-047</v>
          </cell>
          <cell r="E19" t="str">
            <v>D009</v>
          </cell>
          <cell r="F19" t="str">
            <v>1- MD</v>
          </cell>
          <cell r="G19" t="str">
            <v>DC-1</v>
          </cell>
          <cell r="H19" t="str">
            <v>Yes</v>
          </cell>
          <cell r="I19">
            <v>102.75678079146287</v>
          </cell>
          <cell r="J19">
            <v>54.191745227048372</v>
          </cell>
          <cell r="K19">
            <v>113.61857167932224</v>
          </cell>
          <cell r="L19">
            <v>333.35157876415366</v>
          </cell>
          <cell r="M19">
            <v>539.59216231358653</v>
          </cell>
          <cell r="N19">
            <v>1864.5</v>
          </cell>
          <cell r="O19" t="str">
            <v>3b</v>
          </cell>
          <cell r="P19">
            <v>768746.31539349805</v>
          </cell>
        </row>
        <row r="20">
          <cell r="A20" t="str">
            <v>R5.025</v>
          </cell>
          <cell r="B20">
            <v>4</v>
          </cell>
          <cell r="C20" t="str">
            <v>BB6</v>
          </cell>
          <cell r="D20" t="str">
            <v>06-011</v>
          </cell>
          <cell r="E20" t="str">
            <v>D019</v>
          </cell>
          <cell r="F20" t="str">
            <v>2 - DFx</v>
          </cell>
          <cell r="G20" t="str">
            <v>Day 210</v>
          </cell>
          <cell r="H20" t="str">
            <v>Yes</v>
          </cell>
          <cell r="I20">
            <v>100.97215993376341</v>
          </cell>
          <cell r="J20">
            <v>5.9063782562169589</v>
          </cell>
          <cell r="K20">
            <v>23.413791509046039</v>
          </cell>
          <cell r="L20">
            <v>209.44700267685039</v>
          </cell>
          <cell r="M20">
            <v>558.22867704086218</v>
          </cell>
          <cell r="N20">
            <v>2160</v>
          </cell>
          <cell r="O20" t="str">
            <v>1a</v>
          </cell>
          <cell r="P20">
            <v>1415526.8559193858</v>
          </cell>
        </row>
        <row r="21">
          <cell r="A21" t="str">
            <v>R5.115</v>
          </cell>
          <cell r="B21">
            <v>90</v>
          </cell>
          <cell r="C21" t="str">
            <v>9E8</v>
          </cell>
          <cell r="D21" t="str">
            <v>01-810 (01-037)</v>
          </cell>
          <cell r="E21" t="str">
            <v>D014 (D008)</v>
          </cell>
          <cell r="F21" t="str">
            <v>3 - D4thB</v>
          </cell>
          <cell r="G21" t="str">
            <v>Day C-1</v>
          </cell>
          <cell r="H21" t="str">
            <v>Yes</v>
          </cell>
          <cell r="I21">
            <v>88.876223682446025</v>
          </cell>
          <cell r="J21">
            <v>25.003872836806423</v>
          </cell>
          <cell r="K21">
            <v>114.61040614985177</v>
          </cell>
          <cell r="L21">
            <v>1098.1148432744349</v>
          </cell>
          <cell r="M21">
            <v>10000</v>
          </cell>
          <cell r="N21">
            <v>2032</v>
          </cell>
          <cell r="O21" t="str">
            <v>2a</v>
          </cell>
          <cell r="P21">
            <v>541752.63288564363</v>
          </cell>
        </row>
        <row r="22">
          <cell r="A22" t="str">
            <v>R5.251</v>
          </cell>
          <cell r="B22">
            <v>190</v>
          </cell>
          <cell r="C22" t="str">
            <v>2A11</v>
          </cell>
          <cell r="D22" t="str">
            <v>01-047</v>
          </cell>
          <cell r="E22" t="str">
            <v>D009</v>
          </cell>
          <cell r="F22" t="str">
            <v>1- MD</v>
          </cell>
          <cell r="G22" t="str">
            <v>DC-1</v>
          </cell>
          <cell r="H22" t="str">
            <v>Yes</v>
          </cell>
          <cell r="I22">
            <v>102.74546300604932</v>
          </cell>
          <cell r="J22">
            <v>6.9049383361406127</v>
          </cell>
          <cell r="K22">
            <v>29.651807604724262</v>
          </cell>
          <cell r="L22">
            <v>179.39733243281549</v>
          </cell>
          <cell r="M22">
            <v>381.06834477793154</v>
          </cell>
          <cell r="N22">
            <v>2082</v>
          </cell>
          <cell r="O22" t="str">
            <v>3a</v>
          </cell>
          <cell r="P22">
            <v>1088968.6918734859</v>
          </cell>
        </row>
        <row r="23">
          <cell r="A23" t="str">
            <v>R5.264</v>
          </cell>
          <cell r="B23">
            <v>203</v>
          </cell>
          <cell r="C23" t="str">
            <v>14G9</v>
          </cell>
          <cell r="D23" t="str">
            <v>01-022</v>
          </cell>
          <cell r="E23" t="str">
            <v>D005</v>
          </cell>
          <cell r="F23" t="str">
            <v>1- MD</v>
          </cell>
          <cell r="G23" t="str">
            <v>DC-1</v>
          </cell>
          <cell r="H23" t="str">
            <v>Yes</v>
          </cell>
          <cell r="I23">
            <v>102.16622458001768</v>
          </cell>
          <cell r="J23">
            <v>6.0794729193672099</v>
          </cell>
          <cell r="K23">
            <v>30.130253534382462</v>
          </cell>
          <cell r="L23">
            <v>248.01307983806032</v>
          </cell>
          <cell r="M23">
            <v>568.62804465879378</v>
          </cell>
          <cell r="N23">
            <v>1943</v>
          </cell>
          <cell r="O23" t="str">
            <v>1a</v>
          </cell>
          <cell r="P23">
            <v>1076111.7149856002</v>
          </cell>
        </row>
        <row r="24">
          <cell r="A24" t="str">
            <v>R5.176</v>
          </cell>
          <cell r="B24">
            <v>136</v>
          </cell>
          <cell r="C24" t="str">
            <v>1C3</v>
          </cell>
          <cell r="D24" t="str">
            <v>01-811 (01-036)</v>
          </cell>
          <cell r="E24" t="str">
            <v>D015 (D007)</v>
          </cell>
          <cell r="F24" t="str">
            <v>3 - D4thB</v>
          </cell>
          <cell r="G24" t="str">
            <v>Day C-1</v>
          </cell>
          <cell r="H24" t="str">
            <v>Yes</v>
          </cell>
          <cell r="I24">
            <v>100.88124213176668</v>
          </cell>
          <cell r="J24">
            <v>6.2742916523927192</v>
          </cell>
          <cell r="K24">
            <v>32.952686769993853</v>
          </cell>
          <cell r="L24">
            <v>302.25519105789357</v>
          </cell>
          <cell r="M24">
            <v>685.32761974446532</v>
          </cell>
          <cell r="N24">
            <v>1856</v>
          </cell>
          <cell r="O24" t="str">
            <v>2a</v>
          </cell>
          <cell r="P24">
            <v>875433.7874547781</v>
          </cell>
        </row>
        <row r="25">
          <cell r="A25" t="str">
            <v>R5.108</v>
          </cell>
          <cell r="B25">
            <v>83</v>
          </cell>
          <cell r="C25" t="str">
            <v>9B2</v>
          </cell>
          <cell r="D25" t="str">
            <v>01-810 (01-037)</v>
          </cell>
          <cell r="E25" t="str">
            <v>D014 (D008)</v>
          </cell>
          <cell r="F25" t="str">
            <v>3 - D4thB</v>
          </cell>
          <cell r="G25" t="str">
            <v>Day C-1</v>
          </cell>
          <cell r="H25" t="str">
            <v>Yes</v>
          </cell>
          <cell r="I25">
            <v>97.752373571013365</v>
          </cell>
          <cell r="J25">
            <v>7.3997580343103495</v>
          </cell>
          <cell r="K25">
            <v>34.106537499251125</v>
          </cell>
          <cell r="L25">
            <v>362.4576440125262</v>
          </cell>
          <cell r="M25">
            <v>983.47175205615008</v>
          </cell>
          <cell r="N25">
            <v>2035.4999999999998</v>
          </cell>
          <cell r="O25" t="str">
            <v>2a</v>
          </cell>
          <cell r="P25">
            <v>1867415.9436460976</v>
          </cell>
        </row>
        <row r="26">
          <cell r="A26" t="str">
            <v>R5.212</v>
          </cell>
          <cell r="B26">
            <v>159</v>
          </cell>
          <cell r="C26" t="str">
            <v>22G8</v>
          </cell>
          <cell r="D26" t="str">
            <v>06-020</v>
          </cell>
          <cell r="E26" t="str">
            <v>D023</v>
          </cell>
          <cell r="F26" t="str">
            <v>2 - DFx</v>
          </cell>
          <cell r="G26" t="str">
            <v>D210</v>
          </cell>
          <cell r="H26" t="str">
            <v>Yes</v>
          </cell>
          <cell r="I26">
            <v>100.54151624548736</v>
          </cell>
          <cell r="J26">
            <v>8.7263273445244334</v>
          </cell>
          <cell r="K26">
            <v>36.727267603043948</v>
          </cell>
          <cell r="L26">
            <v>283.90012399844306</v>
          </cell>
          <cell r="M26">
            <v>653.85121129381844</v>
          </cell>
          <cell r="N26">
            <v>1863</v>
          </cell>
          <cell r="O26" t="str">
            <v>1a</v>
          </cell>
          <cell r="P26">
            <v>1440911.4221167339</v>
          </cell>
        </row>
        <row r="27">
          <cell r="A27" t="str">
            <v>R5.042</v>
          </cell>
          <cell r="B27">
            <v>21</v>
          </cell>
          <cell r="C27" t="str">
            <v>1B3</v>
          </cell>
          <cell r="D27" t="str">
            <v>01-811 (01-036)</v>
          </cell>
          <cell r="E27" t="str">
            <v>D015 (D007)</v>
          </cell>
          <cell r="F27" t="str">
            <v>3 - D4thB</v>
          </cell>
          <cell r="G27" t="str">
            <v>Day C-1</v>
          </cell>
          <cell r="H27" t="str">
            <v>Yes</v>
          </cell>
          <cell r="I27">
            <v>101.84662242322993</v>
          </cell>
          <cell r="J27">
            <v>8.4679531319681214</v>
          </cell>
          <cell r="K27">
            <v>40.308823895267764</v>
          </cell>
          <cell r="L27">
            <v>306.55478044336178</v>
          </cell>
          <cell r="M27">
            <v>666.77534377669019</v>
          </cell>
          <cell r="N27">
            <v>2080</v>
          </cell>
          <cell r="O27" t="str">
            <v>3a</v>
          </cell>
          <cell r="P27">
            <v>1194752.8309727341</v>
          </cell>
        </row>
        <row r="28">
          <cell r="A28" t="str">
            <v>R5.195</v>
          </cell>
          <cell r="B28">
            <v>147</v>
          </cell>
          <cell r="C28" t="str">
            <v>3B11</v>
          </cell>
          <cell r="D28" t="str">
            <v>01-813 (01-051)</v>
          </cell>
          <cell r="E28" t="str">
            <v>D016 (D010)</v>
          </cell>
          <cell r="F28" t="str">
            <v>3 - D4thB</v>
          </cell>
          <cell r="G28" t="str">
            <v>Day C-1</v>
          </cell>
          <cell r="H28" t="str">
            <v>Yes</v>
          </cell>
          <cell r="I28">
            <v>96.841112682696846</v>
          </cell>
          <cell r="J28">
            <v>10.937061689565024</v>
          </cell>
          <cell r="K28">
            <v>41.173114173757114</v>
          </cell>
          <cell r="L28">
            <v>282.69695298029302</v>
          </cell>
          <cell r="M28">
            <v>666.95800585697884</v>
          </cell>
          <cell r="N28">
            <v>1296</v>
          </cell>
          <cell r="O28" t="str">
            <v>1a</v>
          </cell>
          <cell r="P28">
            <v>1210488.4279805855</v>
          </cell>
        </row>
        <row r="29">
          <cell r="A29" t="str">
            <v>R5.186</v>
          </cell>
          <cell r="B29">
            <v>141</v>
          </cell>
          <cell r="C29" t="str">
            <v>2C8</v>
          </cell>
          <cell r="D29" t="str">
            <v>01-047</v>
          </cell>
          <cell r="E29" t="str">
            <v>D009</v>
          </cell>
          <cell r="F29" t="str">
            <v>1- MD</v>
          </cell>
          <cell r="G29" t="str">
            <v>DC-1</v>
          </cell>
          <cell r="H29" t="str">
            <v>Yes</v>
          </cell>
          <cell r="I29">
            <v>94.783377541998235</v>
          </cell>
          <cell r="J29">
            <v>6.3506700966553336</v>
          </cell>
          <cell r="K29">
            <v>41.430097645792536</v>
          </cell>
          <cell r="L29">
            <v>641.00106609884801</v>
          </cell>
          <cell r="M29">
            <v>1810.5862368920521</v>
          </cell>
          <cell r="N29">
            <v>2704</v>
          </cell>
          <cell r="O29" t="str">
            <v>2a</v>
          </cell>
          <cell r="P29">
            <v>730209.13840940467</v>
          </cell>
        </row>
        <row r="30">
          <cell r="A30" t="str">
            <v>R5.028</v>
          </cell>
          <cell r="B30">
            <v>7</v>
          </cell>
          <cell r="C30" t="str">
            <v>BC6</v>
          </cell>
          <cell r="D30" t="str">
            <v>06-011</v>
          </cell>
          <cell r="E30" t="str">
            <v>D019</v>
          </cell>
          <cell r="F30" t="str">
            <v>2 - DFx</v>
          </cell>
          <cell r="G30" t="str">
            <v>Day 210</v>
          </cell>
          <cell r="H30" t="str">
            <v>No</v>
          </cell>
          <cell r="I30">
            <v>5.9829020044182499</v>
          </cell>
          <cell r="J30">
            <v>10000</v>
          </cell>
          <cell r="K30">
            <v>10000</v>
          </cell>
          <cell r="L30">
            <v>10000</v>
          </cell>
          <cell r="M30">
            <v>10000</v>
          </cell>
          <cell r="N30" t="str">
            <v>N/A</v>
          </cell>
          <cell r="O30" t="str">
            <v>3b</v>
          </cell>
          <cell r="P30">
            <v>585350.09773096454</v>
          </cell>
        </row>
        <row r="31">
          <cell r="A31" t="str">
            <v>R5.069</v>
          </cell>
          <cell r="B31">
            <v>46</v>
          </cell>
          <cell r="C31" t="str">
            <v>5G3</v>
          </cell>
          <cell r="D31" t="str">
            <v>01-801 (01-022)</v>
          </cell>
          <cell r="E31" t="str">
            <v>D013 (D005)</v>
          </cell>
          <cell r="F31" t="str">
            <v>3 - D4thB</v>
          </cell>
          <cell r="G31" t="str">
            <v>Day C-1</v>
          </cell>
          <cell r="H31" t="str">
            <v>No</v>
          </cell>
          <cell r="I31">
            <v>7.8889476946264141</v>
          </cell>
          <cell r="J31">
            <v>10000</v>
          </cell>
          <cell r="K31">
            <v>10000</v>
          </cell>
          <cell r="L31">
            <v>10000</v>
          </cell>
          <cell r="M31">
            <v>10000</v>
          </cell>
          <cell r="N31" t="str">
            <v>N/A</v>
          </cell>
          <cell r="O31" t="str">
            <v>5a</v>
          </cell>
          <cell r="P31">
            <v>1075947.64631541</v>
          </cell>
        </row>
        <row r="32">
          <cell r="A32" t="str">
            <v>R5.238</v>
          </cell>
          <cell r="B32">
            <v>179</v>
          </cell>
          <cell r="C32" t="str">
            <v>1BF3</v>
          </cell>
          <cell r="D32" t="str">
            <v>01-811 (01-036)</v>
          </cell>
          <cell r="E32" t="str">
            <v>D015 (D007)</v>
          </cell>
          <cell r="F32" t="str">
            <v>3 - D4thB</v>
          </cell>
          <cell r="G32" t="str">
            <v>Day C-1</v>
          </cell>
          <cell r="H32" t="str">
            <v>Yes</v>
          </cell>
          <cell r="I32">
            <v>70.946470131885192</v>
          </cell>
          <cell r="J32">
            <v>11.455010793815864</v>
          </cell>
          <cell r="K32">
            <v>46.284767969623665</v>
          </cell>
          <cell r="L32">
            <v>671.43117593750878</v>
          </cell>
          <cell r="M32">
            <v>10000</v>
          </cell>
          <cell r="N32">
            <v>2040.5000000000002</v>
          </cell>
          <cell r="O32" t="str">
            <v>2a</v>
          </cell>
          <cell r="P32">
            <v>590776.89470463363</v>
          </cell>
        </row>
        <row r="33">
          <cell r="A33" t="str">
            <v>R5.253</v>
          </cell>
          <cell r="B33">
            <v>192</v>
          </cell>
          <cell r="C33" t="str">
            <v>23F2</v>
          </cell>
          <cell r="D33" t="str">
            <v>02-014</v>
          </cell>
          <cell r="E33" t="str">
            <v>D017</v>
          </cell>
          <cell r="F33" t="str">
            <v>2 - DFx</v>
          </cell>
          <cell r="G33" t="str">
            <v>D210</v>
          </cell>
          <cell r="H33" t="str">
            <v>Yes</v>
          </cell>
          <cell r="I33">
            <v>102.55932992089345</v>
          </cell>
          <cell r="J33">
            <v>31.353763091705719</v>
          </cell>
          <cell r="K33">
            <v>87.226450071628989</v>
          </cell>
          <cell r="L33">
            <v>381.54019362246549</v>
          </cell>
          <cell r="M33">
            <v>684.09258761257843</v>
          </cell>
          <cell r="N33">
            <v>2008</v>
          </cell>
          <cell r="O33" t="str">
            <v>3b</v>
          </cell>
          <cell r="P33">
            <v>834152.18486575875</v>
          </cell>
        </row>
        <row r="34">
          <cell r="A34" t="str">
            <v>R5.071</v>
          </cell>
          <cell r="B34">
            <v>48</v>
          </cell>
          <cell r="C34" t="str">
            <v>6B7</v>
          </cell>
          <cell r="D34" t="str">
            <v xml:space="preserve">01-057 </v>
          </cell>
          <cell r="E34" t="str">
            <v>D012</v>
          </cell>
          <cell r="F34" t="str">
            <v>1- MD</v>
          </cell>
          <cell r="G34" t="str">
            <v>Day C-1</v>
          </cell>
          <cell r="H34" t="str">
            <v>Yes</v>
          </cell>
          <cell r="I34">
            <v>87.592319054652876</v>
          </cell>
          <cell r="J34">
            <v>76.795705904688418</v>
          </cell>
          <cell r="K34">
            <v>233.87933613226647</v>
          </cell>
          <cell r="L34">
            <v>1165.5352724937186</v>
          </cell>
          <cell r="M34">
            <v>10000</v>
          </cell>
          <cell r="N34">
            <v>1958</v>
          </cell>
          <cell r="O34" t="str">
            <v>3b</v>
          </cell>
          <cell r="P34">
            <v>383519.09443725762</v>
          </cell>
        </row>
        <row r="35">
          <cell r="A35" t="str">
            <v>R5.022</v>
          </cell>
          <cell r="B35">
            <v>3</v>
          </cell>
          <cell r="C35" t="str">
            <v>BA9</v>
          </cell>
          <cell r="D35" t="str">
            <v>06-011</v>
          </cell>
          <cell r="E35" t="str">
            <v>D019</v>
          </cell>
          <cell r="F35" t="str">
            <v>2 - DFx</v>
          </cell>
          <cell r="G35" t="str">
            <v>Day 210</v>
          </cell>
          <cell r="H35" t="str">
            <v>Yes</v>
          </cell>
          <cell r="I35">
            <v>93.941601023487195</v>
          </cell>
          <cell r="J35">
            <v>85.78773813759102</v>
          </cell>
          <cell r="K35">
            <v>288.44333195014053</v>
          </cell>
          <cell r="L35">
            <v>1186.4868589648029</v>
          </cell>
          <cell r="M35">
            <v>1839.7245228901293</v>
          </cell>
          <cell r="N35">
            <v>2130</v>
          </cell>
          <cell r="O35" t="str">
            <v>3b</v>
          </cell>
          <cell r="P35">
            <v>372532.96892216674</v>
          </cell>
        </row>
        <row r="36">
          <cell r="A36" t="str">
            <v>R5.004</v>
          </cell>
          <cell r="B36" t="str">
            <v>Sentinel</v>
          </cell>
          <cell r="C36" t="str">
            <v>N/A</v>
          </cell>
          <cell r="D36">
            <v>1019</v>
          </cell>
          <cell r="E36" t="str">
            <v>D002</v>
          </cell>
          <cell r="F36" t="str">
            <v>2C</v>
          </cell>
          <cell r="G36" t="str">
            <v>Day 84</v>
          </cell>
          <cell r="H36" t="str">
            <v>Yes</v>
          </cell>
          <cell r="I36">
            <v>94.112757619047628</v>
          </cell>
          <cell r="J36">
            <v>13.189711419247299</v>
          </cell>
          <cell r="K36">
            <v>48.981460749446022</v>
          </cell>
          <cell r="L36">
            <v>394.64390809444598</v>
          </cell>
          <cell r="M36">
            <v>819.22099739359294</v>
          </cell>
          <cell r="N36">
            <v>2000</v>
          </cell>
          <cell r="O36" t="str">
            <v>1a</v>
          </cell>
          <cell r="P36">
            <v>946917.26841480564</v>
          </cell>
        </row>
        <row r="37">
          <cell r="A37" t="str">
            <v>R5.172</v>
          </cell>
          <cell r="B37">
            <v>135</v>
          </cell>
          <cell r="C37" t="str">
            <v>1BB8</v>
          </cell>
          <cell r="D37" t="str">
            <v>01-811 (01-036)</v>
          </cell>
          <cell r="E37" t="str">
            <v>D015 (D007)</v>
          </cell>
          <cell r="F37" t="str">
            <v>3 - D4thB</v>
          </cell>
          <cell r="G37" t="str">
            <v>Day C-1</v>
          </cell>
          <cell r="H37" t="str">
            <v>Yes</v>
          </cell>
          <cell r="I37">
            <v>100.51911278905145</v>
          </cell>
          <cell r="J37">
            <v>7.2928753905559249</v>
          </cell>
          <cell r="K37">
            <v>50.519036807693873</v>
          </cell>
          <cell r="L37">
            <v>436.85964501038922</v>
          </cell>
          <cell r="M37">
            <v>862.99290470523249</v>
          </cell>
          <cell r="N37">
            <v>2078</v>
          </cell>
          <cell r="O37" t="str">
            <v>3a</v>
          </cell>
          <cell r="P37">
            <v>1021863.619592558</v>
          </cell>
        </row>
        <row r="38">
          <cell r="A38" t="str">
            <v>R5.197</v>
          </cell>
          <cell r="B38">
            <v>148</v>
          </cell>
          <cell r="C38" t="str">
            <v>3B9T</v>
          </cell>
          <cell r="D38" t="str">
            <v>01-813 (01-051)</v>
          </cell>
          <cell r="E38" t="str">
            <v>D016 (D010)</v>
          </cell>
          <cell r="F38" t="str">
            <v>3 - D4thB</v>
          </cell>
          <cell r="G38" t="str">
            <v>Day C-1</v>
          </cell>
          <cell r="H38" t="str">
            <v>Yes</v>
          </cell>
          <cell r="I38">
            <v>92.882721575649057</v>
          </cell>
          <cell r="J38">
            <v>9.9760726022764423</v>
          </cell>
          <cell r="K38">
            <v>52.157428979027564</v>
          </cell>
          <cell r="L38">
            <v>576.06813745788872</v>
          </cell>
          <cell r="M38">
            <v>1557.4029684665009</v>
          </cell>
          <cell r="N38">
            <v>1913</v>
          </cell>
          <cell r="O38" t="str">
            <v>1a</v>
          </cell>
          <cell r="P38">
            <v>585200.37126959919</v>
          </cell>
        </row>
        <row r="39">
          <cell r="A39" t="str">
            <v>R5.128</v>
          </cell>
          <cell r="B39">
            <v>103</v>
          </cell>
          <cell r="C39" t="str">
            <v>11C11</v>
          </cell>
          <cell r="D39" t="str">
            <v>01-053</v>
          </cell>
          <cell r="E39" t="str">
            <v>D011</v>
          </cell>
          <cell r="F39" t="str">
            <v>1- MD</v>
          </cell>
          <cell r="G39" t="str">
            <v>Day C-1</v>
          </cell>
          <cell r="H39" t="str">
            <v>Yes</v>
          </cell>
          <cell r="I39">
            <v>81.850041501429502</v>
          </cell>
          <cell r="J39">
            <v>253.29385577970399</v>
          </cell>
          <cell r="K39">
            <v>689.02197411685984</v>
          </cell>
          <cell r="L39">
            <v>2083.2943910079639</v>
          </cell>
          <cell r="M39">
            <v>10000</v>
          </cell>
          <cell r="N39">
            <v>2212.5</v>
          </cell>
          <cell r="O39" t="str">
            <v>3b</v>
          </cell>
          <cell r="P39">
            <v>543784.47733739333</v>
          </cell>
        </row>
        <row r="40">
          <cell r="A40" t="str">
            <v>R5.148</v>
          </cell>
          <cell r="B40">
            <v>119</v>
          </cell>
          <cell r="C40" t="str">
            <v>12P9</v>
          </cell>
          <cell r="D40" t="str">
            <v>01-051</v>
          </cell>
          <cell r="E40" t="str">
            <v>D010</v>
          </cell>
          <cell r="F40" t="str">
            <v>1- MD</v>
          </cell>
          <cell r="G40" t="str">
            <v>C-1</v>
          </cell>
          <cell r="H40" t="str">
            <v>Yes</v>
          </cell>
          <cell r="I40">
            <v>99.361806578301426</v>
          </cell>
          <cell r="J40">
            <v>11.881549339644156</v>
          </cell>
          <cell r="K40">
            <v>57.24211037415575</v>
          </cell>
          <cell r="L40">
            <v>434.89838301824705</v>
          </cell>
          <cell r="M40">
            <v>909.06128299953571</v>
          </cell>
          <cell r="N40">
            <v>1968</v>
          </cell>
          <cell r="O40" t="str">
            <v>1a</v>
          </cell>
          <cell r="P40">
            <v>481877.25168086385</v>
          </cell>
        </row>
        <row r="41">
          <cell r="A41" t="str">
            <v>R5.027</v>
          </cell>
          <cell r="B41">
            <v>6</v>
          </cell>
          <cell r="C41" t="str">
            <v>BC12</v>
          </cell>
          <cell r="D41" t="str">
            <v>06-011</v>
          </cell>
          <cell r="E41" t="str">
            <v>D019</v>
          </cell>
          <cell r="F41" t="str">
            <v>2 - DFx</v>
          </cell>
          <cell r="G41" t="str">
            <v>Day 210</v>
          </cell>
          <cell r="H41" t="str">
            <v>Yes</v>
          </cell>
          <cell r="I41">
            <v>96.849972758494445</v>
          </cell>
          <cell r="J41">
            <v>13.839185507680497</v>
          </cell>
          <cell r="K41">
            <v>57.309337590863265</v>
          </cell>
          <cell r="L41">
            <v>484.8491738298514</v>
          </cell>
          <cell r="M41">
            <v>1254.4193271054519</v>
          </cell>
          <cell r="N41">
            <v>2110</v>
          </cell>
          <cell r="O41" t="str">
            <v>1a</v>
          </cell>
          <cell r="P41">
            <v>535717.38356175879</v>
          </cell>
        </row>
        <row r="42">
          <cell r="A42" t="str">
            <v>R5.248</v>
          </cell>
          <cell r="B42">
            <v>187</v>
          </cell>
          <cell r="C42" t="str">
            <v>R5_X142</v>
          </cell>
          <cell r="D42" t="str">
            <v>02-014</v>
          </cell>
          <cell r="E42" t="str">
            <v>D017</v>
          </cell>
          <cell r="F42" t="str">
            <v>2 - DFx</v>
          </cell>
          <cell r="G42" t="str">
            <v>D210</v>
          </cell>
          <cell r="H42" t="str">
            <v>Yes</v>
          </cell>
          <cell r="I42">
            <v>91.747104247104247</v>
          </cell>
          <cell r="J42">
            <v>12.082558490511531</v>
          </cell>
          <cell r="K42">
            <v>57.73480105137449</v>
          </cell>
          <cell r="L42">
            <v>455.28126222146841</v>
          </cell>
          <cell r="M42">
            <v>997.62693274440085</v>
          </cell>
          <cell r="N42">
            <v>1050</v>
          </cell>
          <cell r="O42" t="str">
            <v>1a</v>
          </cell>
          <cell r="P42">
            <v>900697.33581836615</v>
          </cell>
        </row>
        <row r="43">
          <cell r="A43" t="str">
            <v>R5.235</v>
          </cell>
          <cell r="B43">
            <v>176</v>
          </cell>
          <cell r="C43" t="str">
            <v>12P1</v>
          </cell>
          <cell r="D43" t="str">
            <v>01-051</v>
          </cell>
          <cell r="E43" t="str">
            <v>D010</v>
          </cell>
          <cell r="F43" t="str">
            <v>1- MD</v>
          </cell>
          <cell r="G43" t="str">
            <v>C-1</v>
          </cell>
          <cell r="H43" t="str">
            <v>Yes</v>
          </cell>
          <cell r="I43">
            <v>97.944550669216071</v>
          </cell>
          <cell r="J43">
            <v>12.749960460108715</v>
          </cell>
          <cell r="K43">
            <v>58.770639040470208</v>
          </cell>
          <cell r="L43">
            <v>508.33368876885169</v>
          </cell>
          <cell r="M43">
            <v>1151.0027923674861</v>
          </cell>
          <cell r="N43">
            <v>1988</v>
          </cell>
          <cell r="O43" t="str">
            <v>1a</v>
          </cell>
          <cell r="P43">
            <v>648457.93325885711</v>
          </cell>
        </row>
        <row r="44">
          <cell r="A44" t="str">
            <v>R5.034</v>
          </cell>
          <cell r="B44">
            <v>13</v>
          </cell>
          <cell r="C44" t="str">
            <v>BD5</v>
          </cell>
          <cell r="D44" t="str">
            <v>06-011</v>
          </cell>
          <cell r="E44" t="str">
            <v>D019</v>
          </cell>
          <cell r="F44" t="str">
            <v>2 - DFx</v>
          </cell>
          <cell r="G44" t="str">
            <v>Day 210</v>
          </cell>
          <cell r="H44" t="str">
            <v>Yes</v>
          </cell>
          <cell r="I44">
            <v>87.840728660599297</v>
          </cell>
          <cell r="J44">
            <v>3.8808507097904447E-2</v>
          </cell>
          <cell r="K44">
            <v>2.5275606563073367</v>
          </cell>
          <cell r="L44">
            <v>38.71718061562833</v>
          </cell>
          <cell r="M44">
            <v>10000</v>
          </cell>
          <cell r="N44">
            <v>2330.8928571428569</v>
          </cell>
          <cell r="O44" t="str">
            <v>2a</v>
          </cell>
          <cell r="P44">
            <v>1689678.4400069464</v>
          </cell>
        </row>
        <row r="45">
          <cell r="A45" t="str">
            <v>R5.102</v>
          </cell>
          <cell r="B45">
            <v>77</v>
          </cell>
          <cell r="C45" t="str">
            <v>8G8</v>
          </cell>
          <cell r="D45" t="str">
            <v xml:space="preserve">01-036 </v>
          </cell>
          <cell r="E45" t="str">
            <v>D007</v>
          </cell>
          <cell r="F45" t="str">
            <v>1- MD</v>
          </cell>
          <cell r="G45" t="str">
            <v>Day C-1</v>
          </cell>
          <cell r="H45" t="str">
            <v>Yes</v>
          </cell>
          <cell r="I45">
            <v>98.179184597453826</v>
          </cell>
          <cell r="J45">
            <v>0.1187491314754878</v>
          </cell>
          <cell r="K45">
            <v>4.5053101143307845</v>
          </cell>
          <cell r="L45">
            <v>40.081531824913831</v>
          </cell>
          <cell r="M45">
            <v>147.77102644210194</v>
          </cell>
          <cell r="N45">
            <v>2120.5000000000005</v>
          </cell>
          <cell r="O45" t="str">
            <v>2a</v>
          </cell>
          <cell r="P45">
            <v>1003047.6585300687</v>
          </cell>
        </row>
        <row r="46">
          <cell r="A46" t="str">
            <v>R5.088</v>
          </cell>
          <cell r="B46">
            <v>65</v>
          </cell>
          <cell r="C46" t="str">
            <v>8D3</v>
          </cell>
          <cell r="D46" t="str">
            <v xml:space="preserve">01-036 </v>
          </cell>
          <cell r="E46" t="str">
            <v>D007</v>
          </cell>
          <cell r="F46" t="str">
            <v>1- MD</v>
          </cell>
          <cell r="G46" t="str">
            <v>Day C-1</v>
          </cell>
          <cell r="H46" t="str">
            <v>Yes</v>
          </cell>
          <cell r="I46">
            <v>96.780412569886252</v>
          </cell>
          <cell r="J46">
            <v>16.239716578364906</v>
          </cell>
          <cell r="K46">
            <v>67.837095717108667</v>
          </cell>
          <cell r="L46">
            <v>554.28273363458607</v>
          </cell>
          <cell r="M46">
            <v>1266.518030514572</v>
          </cell>
          <cell r="N46">
            <v>2009.9999999999998</v>
          </cell>
          <cell r="O46" t="str">
            <v>1a</v>
          </cell>
          <cell r="P46">
            <v>828601.67150299973</v>
          </cell>
        </row>
        <row r="47">
          <cell r="A47" t="str">
            <v>R5.083</v>
          </cell>
          <cell r="B47">
            <v>60</v>
          </cell>
          <cell r="C47" t="str">
            <v>8B8</v>
          </cell>
          <cell r="D47" t="str">
            <v xml:space="preserve">01-036 </v>
          </cell>
          <cell r="E47" t="str">
            <v>D007</v>
          </cell>
          <cell r="F47" t="str">
            <v>1- MD</v>
          </cell>
          <cell r="G47" t="str">
            <v>Day C-1</v>
          </cell>
          <cell r="H47" t="str">
            <v>Yes</v>
          </cell>
          <cell r="I47">
            <v>94.213238208481954</v>
          </cell>
          <cell r="J47">
            <v>15.279117389063364</v>
          </cell>
          <cell r="K47">
            <v>68.935029517983523</v>
          </cell>
          <cell r="L47">
            <v>593.53670271063288</v>
          </cell>
          <cell r="M47">
            <v>1398.0563152796783</v>
          </cell>
          <cell r="N47">
            <v>1943</v>
          </cell>
          <cell r="O47" t="str">
            <v>2a</v>
          </cell>
          <cell r="P47">
            <v>702805.2094864645</v>
          </cell>
        </row>
        <row r="48">
          <cell r="A48" t="str">
            <v>R5.270</v>
          </cell>
          <cell r="B48">
            <v>209</v>
          </cell>
          <cell r="C48" t="str">
            <v>14D11</v>
          </cell>
          <cell r="D48" t="str">
            <v>01-022</v>
          </cell>
          <cell r="E48" t="str">
            <v>D005</v>
          </cell>
          <cell r="F48" t="str">
            <v>1- MD</v>
          </cell>
          <cell r="G48" t="str">
            <v>DC-1</v>
          </cell>
          <cell r="H48" t="str">
            <v>Yes</v>
          </cell>
          <cell r="I48">
            <v>99.219892735251094</v>
          </cell>
          <cell r="J48">
            <v>0.14140382381898445</v>
          </cell>
          <cell r="K48">
            <v>4.5994357286510805</v>
          </cell>
          <cell r="L48">
            <v>33.773103343340779</v>
          </cell>
          <cell r="M48">
            <v>121.04776056830876</v>
          </cell>
          <cell r="N48">
            <v>2076.833333333333</v>
          </cell>
          <cell r="O48" t="str">
            <v>2a</v>
          </cell>
          <cell r="P48">
            <v>506017.33166625357</v>
          </cell>
        </row>
        <row r="49">
          <cell r="A49" t="str">
            <v>R5.237</v>
          </cell>
          <cell r="B49">
            <v>178</v>
          </cell>
          <cell r="C49" t="str">
            <v>13F7</v>
          </cell>
          <cell r="D49" t="str">
            <v>06-014</v>
          </cell>
          <cell r="E49" t="str">
            <v>D020</v>
          </cell>
          <cell r="F49" t="str">
            <v>2 - DFx</v>
          </cell>
          <cell r="G49" t="str">
            <v>Day 210</v>
          </cell>
          <cell r="H49" t="str">
            <v>Yes</v>
          </cell>
          <cell r="I49">
            <v>93.95759950630412</v>
          </cell>
          <cell r="J49">
            <v>0.13716360035354802</v>
          </cell>
          <cell r="K49">
            <v>4.9892476082655737</v>
          </cell>
          <cell r="L49">
            <v>44.398668361985521</v>
          </cell>
          <cell r="M49">
            <v>413.92696201618645</v>
          </cell>
          <cell r="N49">
            <v>1863.1666666666667</v>
          </cell>
          <cell r="O49" t="str">
            <v>2a</v>
          </cell>
          <cell r="P49">
            <v>496631.52839283727</v>
          </cell>
        </row>
        <row r="50">
          <cell r="A50" t="str">
            <v>R5.113</v>
          </cell>
          <cell r="B50">
            <v>88</v>
          </cell>
          <cell r="C50" t="str">
            <v>9D5</v>
          </cell>
          <cell r="D50" t="str">
            <v>01-810 (01-037)</v>
          </cell>
          <cell r="E50" t="str">
            <v>D014 (D008)</v>
          </cell>
          <cell r="F50" t="str">
            <v>3 - D4thB</v>
          </cell>
          <cell r="G50" t="str">
            <v>Day C-1</v>
          </cell>
          <cell r="H50" t="str">
            <v>Yes</v>
          </cell>
          <cell r="I50">
            <v>100.52126906493339</v>
          </cell>
          <cell r="J50">
            <v>16.349601172626826</v>
          </cell>
          <cell r="K50">
            <v>71.643750420610701</v>
          </cell>
          <cell r="L50">
            <v>504.77993420542003</v>
          </cell>
          <cell r="M50">
            <v>990.73644701658429</v>
          </cell>
          <cell r="N50">
            <v>2148.5</v>
          </cell>
          <cell r="O50" t="str">
            <v>3a</v>
          </cell>
          <cell r="P50">
            <v>1257789.0273074792</v>
          </cell>
        </row>
        <row r="51">
          <cell r="A51" t="str">
            <v>R5.051</v>
          </cell>
          <cell r="B51">
            <v>28</v>
          </cell>
          <cell r="C51" t="str">
            <v>4D3</v>
          </cell>
          <cell r="D51" t="str">
            <v>01-029</v>
          </cell>
          <cell r="E51" t="str">
            <v>D006</v>
          </cell>
          <cell r="F51" t="str">
            <v>1- MD</v>
          </cell>
          <cell r="G51" t="str">
            <v>Day C-1</v>
          </cell>
          <cell r="H51" t="str">
            <v>Yes</v>
          </cell>
          <cell r="I51">
            <v>58.674165553072648</v>
          </cell>
          <cell r="J51">
            <v>18.562009330878393</v>
          </cell>
          <cell r="K51">
            <v>72.52527845366663</v>
          </cell>
          <cell r="L51">
            <v>10000</v>
          </cell>
          <cell r="M51">
            <v>10000</v>
          </cell>
          <cell r="N51">
            <v>2382.5</v>
          </cell>
          <cell r="O51" t="str">
            <v>2a</v>
          </cell>
          <cell r="P51">
            <v>514822.30127820361</v>
          </cell>
        </row>
        <row r="52">
          <cell r="A52" t="str">
            <v>R5.146</v>
          </cell>
          <cell r="B52">
            <v>117</v>
          </cell>
          <cell r="C52" t="str">
            <v>12J9</v>
          </cell>
          <cell r="D52" t="str">
            <v>01-051</v>
          </cell>
          <cell r="E52" t="str">
            <v>D010</v>
          </cell>
          <cell r="F52" t="str">
            <v>1- MD</v>
          </cell>
          <cell r="G52" t="str">
            <v>C-1</v>
          </cell>
          <cell r="H52" t="str">
            <v>Yes</v>
          </cell>
          <cell r="I52">
            <v>95.827196858124694</v>
          </cell>
          <cell r="J52">
            <v>15.911684902335757</v>
          </cell>
          <cell r="K52">
            <v>73.378201087574837</v>
          </cell>
          <cell r="L52">
            <v>595.76671454634891</v>
          </cell>
          <cell r="M52">
            <v>1332.4320943921746</v>
          </cell>
          <cell r="N52">
            <v>1991</v>
          </cell>
          <cell r="O52" t="str">
            <v>1a</v>
          </cell>
          <cell r="P52">
            <v>1169153.7388888835</v>
          </cell>
        </row>
        <row r="53">
          <cell r="A53" t="str">
            <v>R5.127</v>
          </cell>
          <cell r="B53">
            <v>102</v>
          </cell>
          <cell r="C53" t="str">
            <v>11C4</v>
          </cell>
          <cell r="D53" t="str">
            <v>01-053</v>
          </cell>
          <cell r="E53" t="str">
            <v>D011</v>
          </cell>
          <cell r="F53" t="str">
            <v>1- MD</v>
          </cell>
          <cell r="G53" t="str">
            <v>Day C-1</v>
          </cell>
          <cell r="H53" t="str">
            <v>Yes</v>
          </cell>
          <cell r="I53">
            <v>53.824091778202664</v>
          </cell>
          <cell r="J53">
            <v>21.514974161849917</v>
          </cell>
          <cell r="K53">
            <v>76.327322957479026</v>
          </cell>
          <cell r="L53">
            <v>10000</v>
          </cell>
          <cell r="M53">
            <v>10000</v>
          </cell>
          <cell r="N53">
            <v>2164.5000000000005</v>
          </cell>
          <cell r="O53" t="str">
            <v>2a</v>
          </cell>
          <cell r="P53">
            <v>601514.00068288774</v>
          </cell>
        </row>
        <row r="54">
          <cell r="A54" t="str">
            <v>R5.020</v>
          </cell>
          <cell r="B54">
            <v>1</v>
          </cell>
          <cell r="C54" t="str">
            <v>AC4</v>
          </cell>
          <cell r="D54" t="str">
            <v>01-004</v>
          </cell>
          <cell r="E54" t="str">
            <v>D004</v>
          </cell>
          <cell r="F54" t="str">
            <v>1- MD</v>
          </cell>
          <cell r="G54" t="str">
            <v>Day 84</v>
          </cell>
          <cell r="H54" t="str">
            <v>No</v>
          </cell>
          <cell r="I54">
            <v>-3.8059036914091848E-2</v>
          </cell>
          <cell r="J54">
            <v>10000</v>
          </cell>
          <cell r="K54">
            <v>10000</v>
          </cell>
          <cell r="L54">
            <v>10000</v>
          </cell>
          <cell r="M54">
            <v>10000</v>
          </cell>
          <cell r="N54" t="str">
            <v>N/A</v>
          </cell>
          <cell r="O54" t="str">
            <v>4a</v>
          </cell>
          <cell r="P54">
            <v>706882.80134954257</v>
          </cell>
        </row>
        <row r="55">
          <cell r="A55" t="str">
            <v>R5.075</v>
          </cell>
          <cell r="B55">
            <v>52</v>
          </cell>
          <cell r="C55" t="str">
            <v>6D7</v>
          </cell>
          <cell r="D55" t="str">
            <v xml:space="preserve">01-057 </v>
          </cell>
          <cell r="E55" t="str">
            <v>D012</v>
          </cell>
          <cell r="F55" t="str">
            <v>1- MD</v>
          </cell>
          <cell r="G55" t="str">
            <v>Day C-1</v>
          </cell>
          <cell r="H55" t="str">
            <v>Yes</v>
          </cell>
          <cell r="I55">
            <v>98.628268891384579</v>
          </cell>
          <cell r="J55">
            <v>16.655441244340622</v>
          </cell>
          <cell r="K55">
            <v>80.287688784662635</v>
          </cell>
          <cell r="L55">
            <v>576.58812276382889</v>
          </cell>
          <cell r="M55">
            <v>1143.5539162987168</v>
          </cell>
          <cell r="N55">
            <v>2083</v>
          </cell>
          <cell r="O55" t="str">
            <v>1a</v>
          </cell>
          <cell r="P55">
            <v>688047.27343407553</v>
          </cell>
        </row>
        <row r="56">
          <cell r="A56" t="str">
            <v>R5.046</v>
          </cell>
          <cell r="B56">
            <v>24</v>
          </cell>
          <cell r="C56" t="str">
            <v>3B9</v>
          </cell>
          <cell r="D56" t="str">
            <v>01-813 (01-051)</v>
          </cell>
          <cell r="E56" t="str">
            <v>D016 (D010)</v>
          </cell>
          <cell r="F56" t="str">
            <v>3 - D4thB</v>
          </cell>
          <cell r="G56" t="str">
            <v>Day C-1</v>
          </cell>
          <cell r="H56" t="str">
            <v>No</v>
          </cell>
          <cell r="I56">
            <v>1.5300238567700906</v>
          </cell>
          <cell r="J56">
            <v>10000</v>
          </cell>
          <cell r="K56">
            <v>10000</v>
          </cell>
          <cell r="L56">
            <v>10000</v>
          </cell>
          <cell r="M56">
            <v>10000</v>
          </cell>
          <cell r="N56" t="str">
            <v>N/A</v>
          </cell>
          <cell r="O56" t="str">
            <v>4a</v>
          </cell>
          <cell r="P56">
            <v>718355.38112747832</v>
          </cell>
        </row>
        <row r="57">
          <cell r="A57" t="str">
            <v>R5.064</v>
          </cell>
          <cell r="B57">
            <v>41</v>
          </cell>
          <cell r="C57" t="str">
            <v>5C6</v>
          </cell>
          <cell r="D57" t="str">
            <v>01-801 (01-022)</v>
          </cell>
          <cell r="E57" t="str">
            <v>D013 (D005)</v>
          </cell>
          <cell r="F57" t="str">
            <v>3 - D4thB</v>
          </cell>
          <cell r="G57" t="str">
            <v>Day C-1</v>
          </cell>
          <cell r="H57" t="str">
            <v>No</v>
          </cell>
          <cell r="I57">
            <v>0.87922258213792281</v>
          </cell>
          <cell r="J57">
            <v>10000</v>
          </cell>
          <cell r="K57">
            <v>10000</v>
          </cell>
          <cell r="L57">
            <v>10000</v>
          </cell>
          <cell r="M57">
            <v>10000</v>
          </cell>
          <cell r="N57">
            <v>2287</v>
          </cell>
          <cell r="O57" t="str">
            <v>4a</v>
          </cell>
          <cell r="P57">
            <v>651733.15085653123</v>
          </cell>
        </row>
        <row r="58">
          <cell r="A58" t="str">
            <v>R5.145</v>
          </cell>
          <cell r="B58">
            <v>116</v>
          </cell>
          <cell r="C58" t="str">
            <v>13E3</v>
          </cell>
          <cell r="D58" t="str">
            <v>06-014</v>
          </cell>
          <cell r="E58" t="str">
            <v>D020</v>
          </cell>
          <cell r="F58" t="str">
            <v>2 - DFx</v>
          </cell>
          <cell r="G58" t="str">
            <v>Day 210</v>
          </cell>
          <cell r="H58" t="str">
            <v>Yes</v>
          </cell>
          <cell r="I58">
            <v>99.722350763535403</v>
          </cell>
          <cell r="J58">
            <v>22.004112843103119</v>
          </cell>
          <cell r="K58">
            <v>82.391598031105005</v>
          </cell>
          <cell r="L58">
            <v>504.64416294567951</v>
          </cell>
          <cell r="M58">
            <v>985.29383662913858</v>
          </cell>
          <cell r="N58">
            <v>2125.5</v>
          </cell>
          <cell r="O58" t="str">
            <v>1a</v>
          </cell>
          <cell r="P58">
            <v>1234430.3300215248</v>
          </cell>
        </row>
        <row r="59">
          <cell r="A59" t="str">
            <v>R5.199</v>
          </cell>
          <cell r="B59">
            <v>150</v>
          </cell>
          <cell r="C59" t="str">
            <v>3D2</v>
          </cell>
          <cell r="D59" t="str">
            <v>01-813 (01-051)</v>
          </cell>
          <cell r="E59" t="str">
            <v>D016 (D010)</v>
          </cell>
          <cell r="F59" t="str">
            <v>3 - D4thB</v>
          </cell>
          <cell r="G59" t="str">
            <v>Day C-1</v>
          </cell>
          <cell r="H59" t="str">
            <v>Yes</v>
          </cell>
          <cell r="I59">
            <v>91.753554502369681</v>
          </cell>
          <cell r="J59">
            <v>21.265262626044677</v>
          </cell>
          <cell r="K59">
            <v>83.804422371260088</v>
          </cell>
          <cell r="L59">
            <v>554.53859317712897</v>
          </cell>
          <cell r="M59">
            <v>1174.6314964167682</v>
          </cell>
          <cell r="N59">
            <v>1237</v>
          </cell>
          <cell r="O59" t="str">
            <v>1a</v>
          </cell>
          <cell r="P59">
            <v>417415.6455598516</v>
          </cell>
        </row>
        <row r="60">
          <cell r="A60" t="str">
            <v>R5.262</v>
          </cell>
          <cell r="B60">
            <v>201</v>
          </cell>
          <cell r="C60" t="str">
            <v>14D9</v>
          </cell>
          <cell r="D60" t="str">
            <v>01-022</v>
          </cell>
          <cell r="E60" t="str">
            <v>D005</v>
          </cell>
          <cell r="F60" t="str">
            <v>1- MD</v>
          </cell>
          <cell r="G60" t="str">
            <v>DC-1</v>
          </cell>
          <cell r="H60" t="str">
            <v>Yes</v>
          </cell>
          <cell r="I60">
            <v>95.498450883907424</v>
          </cell>
          <cell r="J60">
            <v>14.039440095491999</v>
          </cell>
          <cell r="K60">
            <v>86.301061764190692</v>
          </cell>
          <cell r="L60">
            <v>743.71725807539246</v>
          </cell>
          <cell r="M60">
            <v>1502.3636993527366</v>
          </cell>
          <cell r="N60">
            <v>2200</v>
          </cell>
          <cell r="O60" t="str">
            <v>1a</v>
          </cell>
          <cell r="P60">
            <v>757901.72499402438</v>
          </cell>
        </row>
        <row r="61">
          <cell r="A61" t="str">
            <v>R5.258</v>
          </cell>
          <cell r="B61">
            <v>197</v>
          </cell>
          <cell r="C61" t="str">
            <v>14B8</v>
          </cell>
          <cell r="D61" t="str">
            <v>01-022</v>
          </cell>
          <cell r="E61" t="str">
            <v>D005</v>
          </cell>
          <cell r="F61" t="str">
            <v>1- MD</v>
          </cell>
          <cell r="G61" t="str">
            <v>DC-1</v>
          </cell>
          <cell r="H61" t="str">
            <v>Yes</v>
          </cell>
          <cell r="I61">
            <v>99.083011583011583</v>
          </cell>
          <cell r="J61">
            <v>19.727870768558745</v>
          </cell>
          <cell r="K61">
            <v>86.840930180461172</v>
          </cell>
          <cell r="L61">
            <v>559.48694984284953</v>
          </cell>
          <cell r="M61">
            <v>1086.1183675776997</v>
          </cell>
          <cell r="N61">
            <v>2076.5</v>
          </cell>
          <cell r="O61" t="str">
            <v>1a</v>
          </cell>
          <cell r="P61">
            <v>525093.76583904319</v>
          </cell>
        </row>
        <row r="62">
          <cell r="A62" t="str">
            <v>R5.103</v>
          </cell>
          <cell r="B62">
            <v>78</v>
          </cell>
          <cell r="C62" t="str">
            <v>9A3</v>
          </cell>
          <cell r="D62" t="str">
            <v>01-810 (01-037)</v>
          </cell>
          <cell r="E62" t="str">
            <v>D014 (D008)</v>
          </cell>
          <cell r="F62" t="str">
            <v>3 - D4thB</v>
          </cell>
          <cell r="G62" t="str">
            <v>Day C-1</v>
          </cell>
          <cell r="H62" t="str">
            <v>No</v>
          </cell>
          <cell r="I62">
            <v>-3.3309020179917419</v>
          </cell>
          <cell r="J62">
            <v>10000</v>
          </cell>
          <cell r="K62">
            <v>10000</v>
          </cell>
          <cell r="L62">
            <v>10000</v>
          </cell>
          <cell r="M62">
            <v>10000</v>
          </cell>
          <cell r="N62" t="str">
            <v>N/A</v>
          </cell>
          <cell r="O62" t="str">
            <v>4a</v>
          </cell>
          <cell r="P62">
            <v>584303.52465074055</v>
          </cell>
        </row>
        <row r="63">
          <cell r="A63" t="str">
            <v>R5.263</v>
          </cell>
          <cell r="B63">
            <v>202</v>
          </cell>
          <cell r="C63" t="str">
            <v>14G4</v>
          </cell>
          <cell r="D63" t="str">
            <v>01-022</v>
          </cell>
          <cell r="E63" t="str">
            <v>D005</v>
          </cell>
          <cell r="F63" t="str">
            <v>1- MD</v>
          </cell>
          <cell r="G63" t="str">
            <v>DC-1</v>
          </cell>
          <cell r="H63" t="str">
            <v>Yes</v>
          </cell>
          <cell r="I63">
            <v>100.83996463306808</v>
          </cell>
          <cell r="J63">
            <v>19.097165442669375</v>
          </cell>
          <cell r="K63">
            <v>87.764488818338521</v>
          </cell>
          <cell r="L63">
            <v>534.71681597041538</v>
          </cell>
          <cell r="M63">
            <v>967.83595238097087</v>
          </cell>
          <cell r="N63">
            <v>1951.5</v>
          </cell>
          <cell r="O63" t="str">
            <v>1a</v>
          </cell>
          <cell r="P63">
            <v>679703.48918502277</v>
          </cell>
        </row>
        <row r="64">
          <cell r="A64" t="str">
            <v>R5.192</v>
          </cell>
          <cell r="B64">
            <v>146</v>
          </cell>
          <cell r="C64" t="str">
            <v>2F6</v>
          </cell>
          <cell r="D64" t="str">
            <v>01-047</v>
          </cell>
          <cell r="E64" t="str">
            <v>D009</v>
          </cell>
          <cell r="F64" t="str">
            <v>1- MD</v>
          </cell>
          <cell r="G64" t="str">
            <v>DC-1</v>
          </cell>
          <cell r="H64" t="str">
            <v>Yes</v>
          </cell>
          <cell r="I64">
            <v>93.537889353788941</v>
          </cell>
          <cell r="J64">
            <v>22.367945439805702</v>
          </cell>
          <cell r="K64">
            <v>89.385334503796457</v>
          </cell>
          <cell r="L64">
            <v>562.37768083130698</v>
          </cell>
          <cell r="M64">
            <v>1112.6309590075164</v>
          </cell>
          <cell r="N64">
            <v>2011.4999999999998</v>
          </cell>
          <cell r="O64" t="str">
            <v>3a</v>
          </cell>
          <cell r="P64">
            <v>621709.92649196123</v>
          </cell>
        </row>
        <row r="65">
          <cell r="A65" t="str">
            <v>R5.217</v>
          </cell>
          <cell r="B65">
            <v>162</v>
          </cell>
          <cell r="C65" t="str">
            <v>19B2</v>
          </cell>
          <cell r="D65" t="str">
            <v>06-011</v>
          </cell>
          <cell r="E65" t="str">
            <v>D019</v>
          </cell>
          <cell r="F65" t="str">
            <v>2 - DFx</v>
          </cell>
          <cell r="G65" t="str">
            <v>D210</v>
          </cell>
          <cell r="H65" t="str">
            <v>Yes</v>
          </cell>
          <cell r="I65">
            <v>94.816625916870407</v>
          </cell>
          <cell r="J65">
            <v>17.699917398394824</v>
          </cell>
          <cell r="K65">
            <v>89.503114034407659</v>
          </cell>
          <cell r="L65">
            <v>743.95597609645711</v>
          </cell>
          <cell r="M65">
            <v>1557.9232026287823</v>
          </cell>
          <cell r="N65">
            <v>2060</v>
          </cell>
          <cell r="O65" t="str">
            <v>1a</v>
          </cell>
          <cell r="P65">
            <v>927907.43464816164</v>
          </cell>
        </row>
        <row r="66">
          <cell r="A66" t="str">
            <v>R5.008</v>
          </cell>
          <cell r="B66" t="str">
            <v>Sentinel</v>
          </cell>
          <cell r="C66" t="str">
            <v>N/A</v>
          </cell>
          <cell r="D66">
            <v>1017</v>
          </cell>
          <cell r="E66" t="str">
            <v>D001</v>
          </cell>
          <cell r="F66" t="str">
            <v>2C</v>
          </cell>
          <cell r="G66" t="str">
            <v>Day 84</v>
          </cell>
          <cell r="H66" t="str">
            <v>Yes</v>
          </cell>
          <cell r="I66">
            <v>96.2</v>
          </cell>
          <cell r="J66">
            <v>35.519608161092968</v>
          </cell>
          <cell r="K66">
            <v>89.691216547405148</v>
          </cell>
          <cell r="L66">
            <v>338.26637695056064</v>
          </cell>
          <cell r="M66">
            <v>593.98847212018143</v>
          </cell>
          <cell r="N66">
            <v>2000</v>
          </cell>
          <cell r="O66" t="str">
            <v>3b</v>
          </cell>
          <cell r="P66">
            <v>669736.84055003757</v>
          </cell>
        </row>
        <row r="67">
          <cell r="A67" t="str">
            <v>R5.031</v>
          </cell>
          <cell r="B67">
            <v>10</v>
          </cell>
          <cell r="C67" t="str">
            <v>BD12</v>
          </cell>
          <cell r="D67" t="str">
            <v>06-011</v>
          </cell>
          <cell r="E67" t="str">
            <v>D019</v>
          </cell>
          <cell r="F67" t="str">
            <v>2 - DFx</v>
          </cell>
          <cell r="G67" t="str">
            <v>Day 210</v>
          </cell>
          <cell r="H67" t="str">
            <v>Yes</v>
          </cell>
          <cell r="I67">
            <v>101.3618294795795</v>
          </cell>
          <cell r="J67">
            <v>7.4424647073056693</v>
          </cell>
          <cell r="K67">
            <v>24.91177719996297</v>
          </cell>
          <cell r="L67">
            <v>182.80804858349339</v>
          </cell>
          <cell r="M67">
            <v>477.27912160105484</v>
          </cell>
          <cell r="N67">
            <v>2165</v>
          </cell>
          <cell r="O67" t="str">
            <v>1a</v>
          </cell>
          <cell r="P67">
            <v>1106247.0172270713</v>
          </cell>
        </row>
        <row r="68">
          <cell r="A68" t="str">
            <v>R5.255</v>
          </cell>
          <cell r="B68">
            <v>194</v>
          </cell>
          <cell r="C68" t="str">
            <v>14C7</v>
          </cell>
          <cell r="D68" t="str">
            <v>01-022</v>
          </cell>
          <cell r="E68" t="str">
            <v>D005</v>
          </cell>
          <cell r="F68" t="str">
            <v>1- MD</v>
          </cell>
          <cell r="G68" t="str">
            <v>DC-1</v>
          </cell>
          <cell r="H68" t="str">
            <v>Yes</v>
          </cell>
          <cell r="I68">
            <v>98.214285714285708</v>
          </cell>
          <cell r="J68">
            <v>15.098321690584644</v>
          </cell>
          <cell r="K68">
            <v>62.45381026202228</v>
          </cell>
          <cell r="L68">
            <v>394.75709226051583</v>
          </cell>
          <cell r="M68">
            <v>780.90448499998195</v>
          </cell>
          <cell r="N68">
            <v>1419.5</v>
          </cell>
          <cell r="O68" t="str">
            <v>1a</v>
          </cell>
          <cell r="P68">
            <v>521771.925569229</v>
          </cell>
        </row>
        <row r="69">
          <cell r="A69" t="str">
            <v>R5.136</v>
          </cell>
          <cell r="B69">
            <v>107</v>
          </cell>
          <cell r="C69" t="str">
            <v>12B3</v>
          </cell>
          <cell r="D69" t="str">
            <v>01-051</v>
          </cell>
          <cell r="E69" t="str">
            <v>D010</v>
          </cell>
          <cell r="F69" t="str">
            <v>1- MD</v>
          </cell>
          <cell r="G69" t="str">
            <v>Day C-1</v>
          </cell>
          <cell r="H69" t="str">
            <v>Yes</v>
          </cell>
          <cell r="I69">
            <v>75.850172498767861</v>
          </cell>
          <cell r="J69">
            <v>19.131204203548791</v>
          </cell>
          <cell r="K69">
            <v>97.400544719874034</v>
          </cell>
          <cell r="L69">
            <v>10000</v>
          </cell>
          <cell r="M69">
            <v>10000</v>
          </cell>
          <cell r="N69">
            <v>2147</v>
          </cell>
          <cell r="O69" t="str">
            <v>2a</v>
          </cell>
          <cell r="P69">
            <v>522037.74028406746</v>
          </cell>
        </row>
        <row r="70">
          <cell r="A70" t="str">
            <v>R5.086</v>
          </cell>
          <cell r="B70">
            <v>63</v>
          </cell>
          <cell r="C70" t="str">
            <v>8C8</v>
          </cell>
          <cell r="D70" t="str">
            <v xml:space="preserve">01-036 </v>
          </cell>
          <cell r="E70" t="str">
            <v>D007</v>
          </cell>
          <cell r="F70" t="str">
            <v>1- MD</v>
          </cell>
          <cell r="G70" t="str">
            <v>Day C-1</v>
          </cell>
          <cell r="H70" t="str">
            <v>Yes</v>
          </cell>
          <cell r="I70">
            <v>72.727272727272734</v>
          </cell>
          <cell r="J70">
            <v>21.050605046213438</v>
          </cell>
          <cell r="K70">
            <v>98.611749818929752</v>
          </cell>
          <cell r="L70">
            <v>10000</v>
          </cell>
          <cell r="M70">
            <v>10000</v>
          </cell>
          <cell r="N70">
            <v>2059</v>
          </cell>
          <cell r="O70" t="str">
            <v>2a</v>
          </cell>
          <cell r="P70">
            <v>742251.29296050116</v>
          </cell>
        </row>
        <row r="71">
          <cell r="A71" t="str">
            <v>R5.035</v>
          </cell>
          <cell r="B71">
            <v>14</v>
          </cell>
          <cell r="C71" t="str">
            <v>CA3</v>
          </cell>
          <cell r="D71" t="str">
            <v>02-008</v>
          </cell>
          <cell r="E71" t="str">
            <v>D017</v>
          </cell>
          <cell r="F71" t="str">
            <v>1- MD</v>
          </cell>
          <cell r="G71" t="str">
            <v>Day 84</v>
          </cell>
          <cell r="H71" t="str">
            <v>Yes</v>
          </cell>
          <cell r="I71">
            <v>91.204470896898272</v>
          </cell>
          <cell r="J71">
            <v>25.418681051513449</v>
          </cell>
          <cell r="K71">
            <v>99.657611387643342</v>
          </cell>
          <cell r="L71">
            <v>892.79673001149661</v>
          </cell>
          <cell r="M71">
            <v>10000</v>
          </cell>
          <cell r="N71">
            <v>2200</v>
          </cell>
          <cell r="O71" t="str">
            <v>1b</v>
          </cell>
          <cell r="P71">
            <v>344682.81248268473</v>
          </cell>
        </row>
        <row r="72">
          <cell r="A72" t="str">
            <v>R5.157</v>
          </cell>
          <cell r="B72">
            <v>126</v>
          </cell>
          <cell r="C72" t="str">
            <v>19F12</v>
          </cell>
          <cell r="D72" t="str">
            <v>06-011</v>
          </cell>
          <cell r="E72" t="str">
            <v>D019</v>
          </cell>
          <cell r="F72" t="str">
            <v>2 - DFx</v>
          </cell>
          <cell r="G72" t="str">
            <v>Day 210</v>
          </cell>
          <cell r="H72" t="str">
            <v>Yes</v>
          </cell>
          <cell r="I72">
            <v>83.815595880333504</v>
          </cell>
          <cell r="J72">
            <v>22.780834978951546</v>
          </cell>
          <cell r="K72">
            <v>80.242721437843173</v>
          </cell>
          <cell r="L72">
            <v>712.49299064590707</v>
          </cell>
          <cell r="M72">
            <v>10000</v>
          </cell>
          <cell r="N72">
            <v>857.5</v>
          </cell>
          <cell r="O72" t="str">
            <v>1a</v>
          </cell>
          <cell r="P72">
            <v>524110.63539401413</v>
          </cell>
        </row>
        <row r="73">
          <cell r="A73" t="str">
            <v>R5.215</v>
          </cell>
          <cell r="B73">
            <v>161</v>
          </cell>
          <cell r="C73" t="str">
            <v>24A2</v>
          </cell>
          <cell r="D73" t="str">
            <v>02-025</v>
          </cell>
          <cell r="E73" t="str">
            <v>D018</v>
          </cell>
          <cell r="F73" t="str">
            <v>2 - DFx</v>
          </cell>
          <cell r="G73" t="str">
            <v>D210</v>
          </cell>
          <cell r="H73" t="str">
            <v>Yes</v>
          </cell>
          <cell r="I73">
            <v>96.009852216748754</v>
          </cell>
          <cell r="J73">
            <v>16.248657882205709</v>
          </cell>
          <cell r="K73">
            <v>82.004047306146475</v>
          </cell>
          <cell r="L73">
            <v>639.96896420798782</v>
          </cell>
          <cell r="M73">
            <v>1342.6984088993152</v>
          </cell>
          <cell r="N73">
            <v>2034.5</v>
          </cell>
          <cell r="O73" t="str">
            <v>1a</v>
          </cell>
          <cell r="P73">
            <v>705523.96049614123</v>
          </cell>
        </row>
        <row r="74">
          <cell r="A74" t="str">
            <v>R5.120</v>
          </cell>
          <cell r="B74">
            <v>95</v>
          </cell>
          <cell r="C74" t="str">
            <v>10A5</v>
          </cell>
          <cell r="D74" t="str">
            <v>01-037</v>
          </cell>
          <cell r="E74" t="str">
            <v>D008</v>
          </cell>
          <cell r="F74" t="str">
            <v>1- MD</v>
          </cell>
          <cell r="G74" t="str">
            <v>Day C-1</v>
          </cell>
          <cell r="H74" t="str">
            <v>Yes</v>
          </cell>
          <cell r="I74">
            <v>95.002715915263451</v>
          </cell>
          <cell r="J74">
            <v>20.997427077749862</v>
          </cell>
          <cell r="K74">
            <v>105.0538041087712</v>
          </cell>
          <cell r="L74">
            <v>855.82165548975183</v>
          </cell>
          <cell r="M74">
            <v>1767.2824472185139</v>
          </cell>
          <cell r="N74">
            <v>2385.5</v>
          </cell>
          <cell r="O74" t="str">
            <v>1a</v>
          </cell>
          <cell r="P74">
            <v>596763.74366138701</v>
          </cell>
        </row>
        <row r="75">
          <cell r="A75" t="str">
            <v>R5.112</v>
          </cell>
          <cell r="B75">
            <v>87</v>
          </cell>
          <cell r="C75" t="str">
            <v>9D4</v>
          </cell>
          <cell r="D75" t="str">
            <v>01-810 (01-037)</v>
          </cell>
          <cell r="E75" t="str">
            <v>D014 (D008)</v>
          </cell>
          <cell r="F75" t="str">
            <v>3 - D4thB</v>
          </cell>
          <cell r="G75" t="str">
            <v>Day C-1</v>
          </cell>
          <cell r="H75" t="str">
            <v>Yes</v>
          </cell>
          <cell r="I75">
            <v>98.043632151361109</v>
          </cell>
          <cell r="J75">
            <v>23.157678979291624</v>
          </cell>
          <cell r="K75">
            <v>104.58454548881308</v>
          </cell>
          <cell r="L75">
            <v>692.42724640143979</v>
          </cell>
          <cell r="M75">
            <v>1277.9994126192191</v>
          </cell>
          <cell r="N75">
            <v>2209.5</v>
          </cell>
          <cell r="O75" t="str">
            <v>1a</v>
          </cell>
          <cell r="P75">
            <v>1359658.7392281615</v>
          </cell>
        </row>
        <row r="76">
          <cell r="A76" t="str">
            <v>R5.154</v>
          </cell>
          <cell r="B76">
            <v>123</v>
          </cell>
          <cell r="C76" t="str">
            <v>19B1</v>
          </cell>
          <cell r="D76" t="str">
            <v>06-011</v>
          </cell>
          <cell r="E76" t="str">
            <v>D019</v>
          </cell>
          <cell r="F76" t="str">
            <v>2 - DFx</v>
          </cell>
          <cell r="G76" t="str">
            <v>Day 210</v>
          </cell>
          <cell r="H76" t="str">
            <v>Yes</v>
          </cell>
          <cell r="I76">
            <v>97.828232971372145</v>
          </cell>
          <cell r="J76">
            <v>15.54973631881623</v>
          </cell>
          <cell r="K76">
            <v>56.69617709337691</v>
          </cell>
          <cell r="L76">
            <v>388.11544081805187</v>
          </cell>
          <cell r="M76">
            <v>900.2403952883077</v>
          </cell>
          <cell r="N76">
            <v>1888</v>
          </cell>
          <cell r="O76" t="str">
            <v>1a</v>
          </cell>
          <cell r="P76">
            <v>1059057.3380956401</v>
          </cell>
        </row>
        <row r="77">
          <cell r="A77" t="str">
            <v>R5.060</v>
          </cell>
          <cell r="B77">
            <v>37</v>
          </cell>
          <cell r="C77" t="str">
            <v>5B11</v>
          </cell>
          <cell r="D77" t="str">
            <v>01-801 (01-022)</v>
          </cell>
          <cell r="E77" t="str">
            <v>D013 (D005)</v>
          </cell>
          <cell r="F77" t="str">
            <v>3 - D4thB</v>
          </cell>
          <cell r="G77" t="str">
            <v>Day C-1</v>
          </cell>
          <cell r="H77" t="str">
            <v>Yes</v>
          </cell>
          <cell r="I77">
            <v>93.35139589031327</v>
          </cell>
          <cell r="J77">
            <v>25.738712768760745</v>
          </cell>
          <cell r="K77">
            <v>108.07425745056533</v>
          </cell>
          <cell r="L77">
            <v>736.93993104858771</v>
          </cell>
          <cell r="M77">
            <v>1656.938045846714</v>
          </cell>
          <cell r="N77">
            <v>1998.5</v>
          </cell>
          <cell r="O77" t="str">
            <v>3a</v>
          </cell>
          <cell r="P77">
            <v>545890.98665749258</v>
          </cell>
        </row>
        <row r="78">
          <cell r="A78" t="str">
            <v>R5.111</v>
          </cell>
          <cell r="B78">
            <v>86</v>
          </cell>
          <cell r="C78" t="str">
            <v>9C6</v>
          </cell>
          <cell r="D78" t="str">
            <v>01-810 (01-037)</v>
          </cell>
          <cell r="E78" t="str">
            <v>D014 (D008)</v>
          </cell>
          <cell r="F78" t="str">
            <v>3 - D4thB</v>
          </cell>
          <cell r="G78" t="str">
            <v>Day C-1</v>
          </cell>
          <cell r="H78" t="str">
            <v>Yes</v>
          </cell>
          <cell r="I78">
            <v>91.914605873261195</v>
          </cell>
          <cell r="J78">
            <v>22.69675628598381</v>
          </cell>
          <cell r="K78">
            <v>109.92702176428095</v>
          </cell>
          <cell r="L78">
            <v>968.40064626037804</v>
          </cell>
          <cell r="M78">
            <v>2020.7844668703722</v>
          </cell>
          <cell r="N78">
            <v>2188.5</v>
          </cell>
          <cell r="O78" t="str">
            <v>2a</v>
          </cell>
          <cell r="P78">
            <v>890186.70562169771</v>
          </cell>
        </row>
        <row r="79">
          <cell r="A79" t="str">
            <v>R5.074</v>
          </cell>
          <cell r="B79">
            <v>51</v>
          </cell>
          <cell r="C79" t="str">
            <v>6D6</v>
          </cell>
          <cell r="D79" t="str">
            <v xml:space="preserve">01-057 </v>
          </cell>
          <cell r="E79" t="str">
            <v>D012</v>
          </cell>
          <cell r="F79" t="str">
            <v>1- MD</v>
          </cell>
          <cell r="G79" t="str">
            <v>Day C-1</v>
          </cell>
          <cell r="H79" t="str">
            <v>Yes</v>
          </cell>
          <cell r="I79">
            <v>97.304668698860908</v>
          </cell>
          <cell r="J79">
            <v>13.126504037828116</v>
          </cell>
          <cell r="K79">
            <v>61.35052640050241</v>
          </cell>
          <cell r="L79">
            <v>551.56120848824321</v>
          </cell>
          <cell r="M79">
            <v>1332.2272134693687</v>
          </cell>
          <cell r="N79">
            <v>2185.5</v>
          </cell>
          <cell r="O79" t="str">
            <v>1a</v>
          </cell>
          <cell r="P79">
            <v>444309.81720017665</v>
          </cell>
        </row>
        <row r="80">
          <cell r="A80" t="str">
            <v>R5.260</v>
          </cell>
          <cell r="B80">
            <v>199</v>
          </cell>
          <cell r="C80" t="str">
            <v>14F12</v>
          </cell>
          <cell r="D80" t="str">
            <v>01-022</v>
          </cell>
          <cell r="E80" t="str">
            <v>D005</v>
          </cell>
          <cell r="F80" t="str">
            <v>1- MD</v>
          </cell>
          <cell r="G80" t="str">
            <v>DC-1</v>
          </cell>
          <cell r="H80" t="str">
            <v>Yes</v>
          </cell>
          <cell r="I80">
            <v>100.29469548133595</v>
          </cell>
          <cell r="J80">
            <v>16.370430121869756</v>
          </cell>
          <cell r="K80">
            <v>69.009031449045054</v>
          </cell>
          <cell r="L80">
            <v>457.53306949548858</v>
          </cell>
          <cell r="M80">
            <v>916.04958525516599</v>
          </cell>
          <cell r="N80">
            <v>2100</v>
          </cell>
          <cell r="O80" t="str">
            <v>1a</v>
          </cell>
          <cell r="P80">
            <v>1013219.087479561</v>
          </cell>
        </row>
        <row r="81">
          <cell r="A81" t="str">
            <v>R5.094</v>
          </cell>
          <cell r="B81">
            <v>70</v>
          </cell>
          <cell r="C81" t="str">
            <v>8E6</v>
          </cell>
          <cell r="D81" t="str">
            <v xml:space="preserve">01-036 </v>
          </cell>
          <cell r="E81" t="str">
            <v>D007</v>
          </cell>
          <cell r="F81" t="str">
            <v>1- MD</v>
          </cell>
          <cell r="G81" t="str">
            <v>Day C-1</v>
          </cell>
          <cell r="H81" t="str">
            <v>Yes</v>
          </cell>
          <cell r="I81">
            <v>95.779372030187275</v>
          </cell>
          <cell r="J81">
            <v>19.865590765118085</v>
          </cell>
          <cell r="K81">
            <v>115.2845267969119</v>
          </cell>
          <cell r="L81">
            <v>832.08499084225514</v>
          </cell>
          <cell r="M81">
            <v>1499.829052084742</v>
          </cell>
          <cell r="N81">
            <v>2076</v>
          </cell>
          <cell r="O81" t="str">
            <v>1a</v>
          </cell>
          <cell r="P81">
            <v>903942.48637934262</v>
          </cell>
        </row>
        <row r="82">
          <cell r="A82" t="str">
            <v>R5.224</v>
          </cell>
          <cell r="B82">
            <v>168</v>
          </cell>
          <cell r="C82" t="str">
            <v>1BE5</v>
          </cell>
          <cell r="D82" t="str">
            <v>01-811 (01-036)</v>
          </cell>
          <cell r="E82" t="str">
            <v>D015 (D007)</v>
          </cell>
          <cell r="F82" t="str">
            <v>3 - D4thB</v>
          </cell>
          <cell r="G82" t="str">
            <v>Day C-1</v>
          </cell>
          <cell r="H82" t="str">
            <v>Yes</v>
          </cell>
          <cell r="I82">
            <v>83.126454615981388</v>
          </cell>
          <cell r="J82">
            <v>26.292685325415789</v>
          </cell>
          <cell r="K82">
            <v>115.44376909494468</v>
          </cell>
          <cell r="L82">
            <v>889.07901069713751</v>
          </cell>
          <cell r="M82">
            <v>1914.1262152322795</v>
          </cell>
          <cell r="N82">
            <v>2055</v>
          </cell>
          <cell r="O82" t="str">
            <v>1a</v>
          </cell>
          <cell r="P82">
            <v>727642.13335503719</v>
          </cell>
        </row>
        <row r="83">
          <cell r="A83" t="str">
            <v>R5.147</v>
          </cell>
          <cell r="B83">
            <v>118</v>
          </cell>
          <cell r="C83" t="str">
            <v>12N9</v>
          </cell>
          <cell r="D83" t="str">
            <v>01-051</v>
          </cell>
          <cell r="E83" t="str">
            <v>D010</v>
          </cell>
          <cell r="F83" t="str">
            <v>1- MD</v>
          </cell>
          <cell r="G83" t="str">
            <v>C-1</v>
          </cell>
          <cell r="H83" t="str">
            <v>Yes</v>
          </cell>
          <cell r="I83">
            <v>85.646346735840893</v>
          </cell>
          <cell r="J83">
            <v>23.3387661107976</v>
          </cell>
          <cell r="K83">
            <v>92.570759612139625</v>
          </cell>
          <cell r="L83">
            <v>679.01187419338817</v>
          </cell>
          <cell r="M83">
            <v>1625.9162157876601</v>
          </cell>
          <cell r="N83">
            <v>1752</v>
          </cell>
          <cell r="O83" t="str">
            <v>1a</v>
          </cell>
          <cell r="P83">
            <v>422110.75936051592</v>
          </cell>
        </row>
        <row r="84">
          <cell r="A84" t="str">
            <v>R5.082</v>
          </cell>
          <cell r="B84">
            <v>59</v>
          </cell>
          <cell r="C84" t="str">
            <v>8B6</v>
          </cell>
          <cell r="D84" t="str">
            <v xml:space="preserve">01-036 </v>
          </cell>
          <cell r="E84" t="str">
            <v>D007</v>
          </cell>
          <cell r="F84" t="str">
            <v>1- MD</v>
          </cell>
          <cell r="G84" t="str">
            <v>Day C-1</v>
          </cell>
          <cell r="H84" t="str">
            <v>Yes</v>
          </cell>
          <cell r="I84">
            <v>93.380895759017037</v>
          </cell>
          <cell r="J84">
            <v>26.213446296085479</v>
          </cell>
          <cell r="K84">
            <v>119.09951468802724</v>
          </cell>
          <cell r="L84">
            <v>872.85494113691266</v>
          </cell>
          <cell r="M84">
            <v>1727.4231255061504</v>
          </cell>
          <cell r="N84">
            <v>1949</v>
          </cell>
          <cell r="O84" t="str">
            <v>1a</v>
          </cell>
          <cell r="P84">
            <v>1012757.0226058685</v>
          </cell>
        </row>
        <row r="85">
          <cell r="A85" t="str">
            <v>R5.041</v>
          </cell>
          <cell r="B85">
            <v>20</v>
          </cell>
          <cell r="C85" t="str">
            <v>1A10</v>
          </cell>
          <cell r="D85" t="str">
            <v>01-811 (01-036)</v>
          </cell>
          <cell r="E85" t="str">
            <v>D015 (D007)</v>
          </cell>
          <cell r="F85" t="str">
            <v>3 - D4thB</v>
          </cell>
          <cell r="G85" t="str">
            <v>Day C-1</v>
          </cell>
          <cell r="H85" t="str">
            <v>Yes</v>
          </cell>
          <cell r="I85">
            <v>82.881337758665254</v>
          </cell>
          <cell r="J85">
            <v>32.991006503053583</v>
          </cell>
          <cell r="K85">
            <v>133.0791982781287</v>
          </cell>
          <cell r="L85">
            <v>1931.2010792972005</v>
          </cell>
          <cell r="M85">
            <v>10000</v>
          </cell>
          <cell r="N85">
            <v>2145</v>
          </cell>
          <cell r="O85" t="str">
            <v>1a</v>
          </cell>
          <cell r="P85">
            <v>406534.31330011971</v>
          </cell>
        </row>
        <row r="86">
          <cell r="A86" t="str">
            <v>R5.067</v>
          </cell>
          <cell r="B86">
            <v>44</v>
          </cell>
          <cell r="C86" t="str">
            <v>5F2</v>
          </cell>
          <cell r="D86" t="str">
            <v>01-801 (01-022)</v>
          </cell>
          <cell r="E86" t="str">
            <v>D013 (D005)</v>
          </cell>
          <cell r="F86" t="str">
            <v>3 - D4thB</v>
          </cell>
          <cell r="G86" t="str">
            <v>Day C-1</v>
          </cell>
          <cell r="H86" t="str">
            <v>Yes</v>
          </cell>
          <cell r="I86">
            <v>91.088133924175281</v>
          </cell>
          <cell r="J86">
            <v>38.339180362332634</v>
          </cell>
          <cell r="K86">
            <v>126.88341985799585</v>
          </cell>
          <cell r="L86">
            <v>837.12130215502827</v>
          </cell>
          <cell r="M86">
            <v>10000</v>
          </cell>
          <cell r="N86">
            <v>2335.5</v>
          </cell>
          <cell r="O86" t="str">
            <v>3a</v>
          </cell>
          <cell r="P86">
            <v>469944.8439923554</v>
          </cell>
        </row>
        <row r="87">
          <cell r="A87" t="str">
            <v>R5.267</v>
          </cell>
          <cell r="B87">
            <v>206</v>
          </cell>
          <cell r="C87" t="str">
            <v>14F10</v>
          </cell>
          <cell r="D87" t="str">
            <v>01-022</v>
          </cell>
          <cell r="E87" t="str">
            <v>D005</v>
          </cell>
          <cell r="F87" t="str">
            <v>1- MD</v>
          </cell>
          <cell r="G87" t="str">
            <v>DC-1</v>
          </cell>
          <cell r="H87" t="str">
            <v>Yes</v>
          </cell>
          <cell r="I87">
            <v>92.141453831041247</v>
          </cell>
          <cell r="J87">
            <v>22.024197485382096</v>
          </cell>
          <cell r="K87">
            <v>129.82682529597975</v>
          </cell>
          <cell r="L87">
            <v>1037.5813936162294</v>
          </cell>
          <cell r="M87">
            <v>1971.7297626897985</v>
          </cell>
          <cell r="N87">
            <v>2150</v>
          </cell>
          <cell r="O87" t="str">
            <v>1a</v>
          </cell>
          <cell r="P87">
            <v>868343.38076098892</v>
          </cell>
        </row>
        <row r="88">
          <cell r="A88" t="str">
            <v>R5.065</v>
          </cell>
          <cell r="B88">
            <v>42</v>
          </cell>
          <cell r="C88" t="str">
            <v>5E12</v>
          </cell>
          <cell r="D88" t="str">
            <v>01-801 (01-022)</v>
          </cell>
          <cell r="E88" t="str">
            <v>D013 (D005)</v>
          </cell>
          <cell r="F88" t="str">
            <v>3 - D4thB</v>
          </cell>
          <cell r="G88" t="str">
            <v>Day C-1</v>
          </cell>
          <cell r="H88" t="str">
            <v>Yes</v>
          </cell>
          <cell r="I88">
            <v>77.32970027247957</v>
          </cell>
          <cell r="J88">
            <v>35.348063219389836</v>
          </cell>
          <cell r="K88">
            <v>130.79870529841375</v>
          </cell>
          <cell r="L88">
            <v>10000</v>
          </cell>
          <cell r="M88">
            <v>10000</v>
          </cell>
          <cell r="N88">
            <v>1664.5</v>
          </cell>
          <cell r="O88" t="str">
            <v>1a</v>
          </cell>
          <cell r="P88">
            <v>334796.7080798255</v>
          </cell>
        </row>
        <row r="89">
          <cell r="A89" t="str">
            <v>R5.059</v>
          </cell>
          <cell r="B89">
            <v>36</v>
          </cell>
          <cell r="C89" t="str">
            <v>5B8</v>
          </cell>
          <cell r="D89" t="str">
            <v>01-801 (01-022)</v>
          </cell>
          <cell r="E89" t="str">
            <v>D013 (D005)</v>
          </cell>
          <cell r="F89" t="str">
            <v>3 - D4thB</v>
          </cell>
          <cell r="G89" t="str">
            <v>Day C-1</v>
          </cell>
          <cell r="H89" t="str">
            <v>No</v>
          </cell>
          <cell r="I89">
            <v>-0.61942213383888622</v>
          </cell>
          <cell r="J89">
            <v>10000</v>
          </cell>
          <cell r="K89">
            <v>10000</v>
          </cell>
          <cell r="L89">
            <v>10000</v>
          </cell>
          <cell r="M89">
            <v>10000</v>
          </cell>
          <cell r="N89" t="str">
            <v>N/A</v>
          </cell>
          <cell r="O89" t="str">
            <v>5a</v>
          </cell>
          <cell r="P89">
            <v>301936.84998371854</v>
          </cell>
        </row>
        <row r="90">
          <cell r="A90" t="str">
            <v>R5.241</v>
          </cell>
          <cell r="B90">
            <v>181</v>
          </cell>
          <cell r="C90" t="str">
            <v>19C9</v>
          </cell>
          <cell r="D90" t="str">
            <v>06-011</v>
          </cell>
          <cell r="E90" t="str">
            <v>D019</v>
          </cell>
          <cell r="F90" t="str">
            <v>2 - DFx</v>
          </cell>
          <cell r="G90" t="str">
            <v>Day 210</v>
          </cell>
          <cell r="H90" t="str">
            <v>Yes</v>
          </cell>
          <cell r="I90">
            <v>101.57743785850862</v>
          </cell>
          <cell r="J90">
            <v>5.4994543469835122</v>
          </cell>
          <cell r="K90">
            <v>22.911779269330992</v>
          </cell>
          <cell r="L90">
            <v>177.7090988898164</v>
          </cell>
          <cell r="M90">
            <v>413.86229751889789</v>
          </cell>
          <cell r="N90">
            <v>1947.5</v>
          </cell>
          <cell r="O90" t="str">
            <v>1a</v>
          </cell>
          <cell r="P90">
            <v>1455897.7879147355</v>
          </cell>
        </row>
        <row r="91">
          <cell r="A91" t="str">
            <v>R5.250</v>
          </cell>
          <cell r="B91">
            <v>189</v>
          </cell>
          <cell r="C91" t="str">
            <v>R5_X004</v>
          </cell>
          <cell r="D91" t="str">
            <v>06-018</v>
          </cell>
          <cell r="E91" t="str">
            <v>D022</v>
          </cell>
          <cell r="F91" t="str">
            <v>2 - DFx</v>
          </cell>
          <cell r="G91" t="str">
            <v>D210</v>
          </cell>
          <cell r="H91" t="str">
            <v>Yes</v>
          </cell>
          <cell r="I91">
            <v>98.507462686567166</v>
          </cell>
          <cell r="J91">
            <v>18.23257113145802</v>
          </cell>
          <cell r="K91">
            <v>89.708735416054807</v>
          </cell>
          <cell r="L91">
            <v>634.63176425509198</v>
          </cell>
          <cell r="M91">
            <v>1210.581476235528</v>
          </cell>
          <cell r="N91">
            <v>2150</v>
          </cell>
          <cell r="O91" t="str">
            <v>1a</v>
          </cell>
          <cell r="P91">
            <v>838360.78702752374</v>
          </cell>
        </row>
        <row r="92">
          <cell r="A92" t="str">
            <v>R5.030</v>
          </cell>
          <cell r="B92">
            <v>9</v>
          </cell>
          <cell r="C92" t="str">
            <v>BD10</v>
          </cell>
          <cell r="D92" t="str">
            <v>06-011</v>
          </cell>
          <cell r="E92" t="str">
            <v>D019</v>
          </cell>
          <cell r="F92" t="str">
            <v>2 - DFx</v>
          </cell>
          <cell r="G92" t="str">
            <v>Day 210</v>
          </cell>
          <cell r="H92" t="str">
            <v>Yes</v>
          </cell>
          <cell r="I92">
            <v>93.707921816210003</v>
          </cell>
          <cell r="J92">
            <v>54.458066995246334</v>
          </cell>
          <cell r="K92">
            <v>142.77229546850057</v>
          </cell>
          <cell r="L92">
            <v>647.4102591698113</v>
          </cell>
          <cell r="M92">
            <v>1359.9812115902425</v>
          </cell>
          <cell r="N92">
            <v>2035.0000000000002</v>
          </cell>
          <cell r="O92" t="str">
            <v>3b</v>
          </cell>
          <cell r="P92">
            <v>1275153.7459085062</v>
          </cell>
        </row>
        <row r="93">
          <cell r="A93" t="str">
            <v>R5.110</v>
          </cell>
          <cell r="B93">
            <v>85</v>
          </cell>
          <cell r="C93" t="str">
            <v>9C5</v>
          </cell>
          <cell r="D93" t="str">
            <v>01-810 (01-037)</v>
          </cell>
          <cell r="E93" t="str">
            <v>D014 (D008)</v>
          </cell>
          <cell r="F93" t="str">
            <v>3 - D4thB</v>
          </cell>
          <cell r="G93" t="str">
            <v>Day C-1</v>
          </cell>
          <cell r="H93" t="str">
            <v>Yes</v>
          </cell>
          <cell r="I93">
            <v>88.437017001545598</v>
          </cell>
          <cell r="J93">
            <v>32.480469438144581</v>
          </cell>
          <cell r="K93">
            <v>149.30872731161338</v>
          </cell>
          <cell r="L93">
            <v>1245.1788915217078</v>
          </cell>
          <cell r="M93">
            <v>10000</v>
          </cell>
          <cell r="N93">
            <v>2008.5000000000002</v>
          </cell>
          <cell r="O93" t="str">
            <v>1a</v>
          </cell>
          <cell r="P93">
            <v>623251.85255863506</v>
          </cell>
        </row>
        <row r="94">
          <cell r="A94" t="str">
            <v>R5.109</v>
          </cell>
          <cell r="B94">
            <v>84</v>
          </cell>
          <cell r="C94" t="str">
            <v>9C1</v>
          </cell>
          <cell r="D94" t="str">
            <v>01-810 (01-037)</v>
          </cell>
          <cell r="E94" t="str">
            <v>D014 (D008)</v>
          </cell>
          <cell r="F94" t="str">
            <v>3 - D4thB</v>
          </cell>
          <cell r="G94" t="str">
            <v>Day C-1</v>
          </cell>
          <cell r="H94" t="str">
            <v>Yes</v>
          </cell>
          <cell r="I94">
            <v>96.396047277659363</v>
          </cell>
          <cell r="J94">
            <v>24.633619687219667</v>
          </cell>
          <cell r="K94">
            <v>105.36800254456934</v>
          </cell>
          <cell r="L94">
            <v>689.18270486652625</v>
          </cell>
          <cell r="M94">
            <v>1313.3692716178634</v>
          </cell>
          <cell r="N94">
            <v>1957.5</v>
          </cell>
          <cell r="O94" t="str">
            <v>1a</v>
          </cell>
          <cell r="P94">
            <v>1183620.0619043838</v>
          </cell>
        </row>
        <row r="95">
          <cell r="A95" t="str">
            <v>R5.256</v>
          </cell>
          <cell r="B95">
            <v>195</v>
          </cell>
          <cell r="C95" t="str">
            <v>14E11</v>
          </cell>
          <cell r="D95" t="str">
            <v>01-022</v>
          </cell>
          <cell r="E95" t="str">
            <v>D005</v>
          </cell>
          <cell r="F95" t="str">
            <v>1- MD</v>
          </cell>
          <cell r="G95" t="str">
            <v>DC-1</v>
          </cell>
          <cell r="H95" t="str">
            <v>Yes</v>
          </cell>
          <cell r="I95">
            <v>90.723562152133582</v>
          </cell>
          <cell r="J95">
            <v>29.712689110454381</v>
          </cell>
          <cell r="K95">
            <v>137.86318052333553</v>
          </cell>
          <cell r="L95">
            <v>979.07510320905851</v>
          </cell>
          <cell r="M95">
            <v>10000</v>
          </cell>
          <cell r="N95">
            <v>1950</v>
          </cell>
          <cell r="O95" t="str">
            <v>1a</v>
          </cell>
          <cell r="P95">
            <v>567072.7907141702</v>
          </cell>
        </row>
        <row r="96">
          <cell r="A96" t="str">
            <v>R5.230</v>
          </cell>
          <cell r="B96">
            <v>173</v>
          </cell>
          <cell r="C96" t="str">
            <v>2C10</v>
          </cell>
          <cell r="D96" t="str">
            <v>01-047</v>
          </cell>
          <cell r="E96" t="str">
            <v>D009</v>
          </cell>
          <cell r="F96" t="str">
            <v>1- MD</v>
          </cell>
          <cell r="G96" t="str">
            <v>DC-1</v>
          </cell>
          <cell r="H96" t="str">
            <v>Yes</v>
          </cell>
          <cell r="I96">
            <v>97.429996164173374</v>
          </cell>
          <cell r="J96">
            <v>45.019814990973401</v>
          </cell>
          <cell r="K96">
            <v>159.35026013823861</v>
          </cell>
          <cell r="L96">
            <v>746.79961144274091</v>
          </cell>
          <cell r="M96">
            <v>1296.8148943557449</v>
          </cell>
          <cell r="N96">
            <v>1995</v>
          </cell>
          <cell r="O96" t="str">
            <v>3a</v>
          </cell>
          <cell r="P96">
            <v>784968.13210285082</v>
          </cell>
        </row>
        <row r="97">
          <cell r="A97" t="str">
            <v>R5.204</v>
          </cell>
          <cell r="B97">
            <v>154</v>
          </cell>
          <cell r="C97" t="str">
            <v>21BG3</v>
          </cell>
          <cell r="D97" t="str">
            <v>06-018</v>
          </cell>
          <cell r="E97" t="str">
            <v>D022</v>
          </cell>
          <cell r="F97" t="str">
            <v>2 - DFx</v>
          </cell>
          <cell r="G97" t="str">
            <v>D210</v>
          </cell>
          <cell r="H97" t="str">
            <v>Yes</v>
          </cell>
          <cell r="I97">
            <v>84.943599803825393</v>
          </cell>
          <cell r="J97">
            <v>41.917825037651404</v>
          </cell>
          <cell r="K97">
            <v>160.10312886845705</v>
          </cell>
          <cell r="L97">
            <v>1320.477123314341</v>
          </cell>
          <cell r="M97">
            <v>10000</v>
          </cell>
          <cell r="N97">
            <v>2010.5</v>
          </cell>
          <cell r="O97" t="str">
            <v>1b</v>
          </cell>
          <cell r="P97">
            <v>649676.54407517274</v>
          </cell>
        </row>
        <row r="98">
          <cell r="A98" t="str">
            <v>R5.123</v>
          </cell>
          <cell r="B98">
            <v>98</v>
          </cell>
          <cell r="C98" t="str">
            <v>10D12</v>
          </cell>
          <cell r="D98" t="str">
            <v>01-037</v>
          </cell>
          <cell r="E98" t="str">
            <v>D008</v>
          </cell>
          <cell r="F98" t="str">
            <v>1- MD</v>
          </cell>
          <cell r="G98" t="str">
            <v>Day C-1</v>
          </cell>
          <cell r="H98" t="str">
            <v>Yes</v>
          </cell>
          <cell r="I98">
            <v>93.567518248175176</v>
          </cell>
          <cell r="J98">
            <v>26.940756322097016</v>
          </cell>
          <cell r="K98">
            <v>162.09383650620896</v>
          </cell>
          <cell r="L98">
            <v>1042.9800907525944</v>
          </cell>
          <cell r="M98">
            <v>1761.2615300538175</v>
          </cell>
          <cell r="N98">
            <v>2071</v>
          </cell>
          <cell r="O98" t="str">
            <v>1a</v>
          </cell>
          <cell r="P98">
            <v>865898.30507524894</v>
          </cell>
        </row>
        <row r="99">
          <cell r="A99" t="str">
            <v>R5.187</v>
          </cell>
          <cell r="B99">
            <v>142</v>
          </cell>
          <cell r="C99" t="str">
            <v>2D10</v>
          </cell>
          <cell r="D99" t="str">
            <v>01-047</v>
          </cell>
          <cell r="E99" t="str">
            <v>D009</v>
          </cell>
          <cell r="F99" t="str">
            <v>1- MD</v>
          </cell>
          <cell r="G99" t="str">
            <v>DC-1</v>
          </cell>
          <cell r="H99" t="str">
            <v>Yes</v>
          </cell>
          <cell r="I99">
            <v>82.686849574266787</v>
          </cell>
          <cell r="J99">
            <v>38.940568839493295</v>
          </cell>
          <cell r="K99">
            <v>165.57189614391365</v>
          </cell>
          <cell r="L99">
            <v>2033.6160600530372</v>
          </cell>
          <cell r="M99">
            <v>10000</v>
          </cell>
          <cell r="N99">
            <v>2635</v>
          </cell>
          <cell r="O99" t="str">
            <v>1a</v>
          </cell>
          <cell r="P99">
            <v>558132.4619733633</v>
          </cell>
        </row>
        <row r="100">
          <cell r="A100" t="str">
            <v>R5.140</v>
          </cell>
          <cell r="B100">
            <v>111</v>
          </cell>
          <cell r="C100" t="str">
            <v>12D6</v>
          </cell>
          <cell r="D100" t="str">
            <v>01-051</v>
          </cell>
          <cell r="E100" t="str">
            <v>D010</v>
          </cell>
          <cell r="F100" t="str">
            <v>1- MD</v>
          </cell>
          <cell r="G100" t="str">
            <v>Day C-1</v>
          </cell>
          <cell r="H100" t="str">
            <v>Yes</v>
          </cell>
          <cell r="I100">
            <v>60.239234449760765</v>
          </cell>
          <cell r="J100">
            <v>344.92444022643502</v>
          </cell>
          <cell r="K100">
            <v>1156.9399744418229</v>
          </cell>
          <cell r="L100">
            <v>10000</v>
          </cell>
          <cell r="M100">
            <v>10000</v>
          </cell>
          <cell r="N100">
            <v>1837</v>
          </cell>
          <cell r="O100" t="str">
            <v>1b</v>
          </cell>
          <cell r="P100">
            <v>568568.57817685464</v>
          </cell>
        </row>
        <row r="101">
          <cell r="A101" t="str">
            <v>R5.072</v>
          </cell>
          <cell r="B101">
            <v>49</v>
          </cell>
          <cell r="C101" t="str">
            <v>6B11</v>
          </cell>
          <cell r="D101" t="str">
            <v xml:space="preserve">01-057 </v>
          </cell>
          <cell r="E101" t="str">
            <v>D012</v>
          </cell>
          <cell r="F101" t="str">
            <v>1- MD</v>
          </cell>
          <cell r="G101" t="str">
            <v>Day C-1</v>
          </cell>
          <cell r="H101" t="str">
            <v>Yes</v>
          </cell>
          <cell r="I101">
            <v>80.305268340718854</v>
          </cell>
          <cell r="J101">
            <v>47.233127435118313</v>
          </cell>
          <cell r="K101">
            <v>186.45549208228562</v>
          </cell>
          <cell r="L101">
            <v>10000</v>
          </cell>
          <cell r="M101">
            <v>10000</v>
          </cell>
          <cell r="N101">
            <v>2292.5</v>
          </cell>
          <cell r="O101" t="str">
            <v>3b</v>
          </cell>
          <cell r="P101">
            <v>712450.34704913991</v>
          </cell>
        </row>
        <row r="102">
          <cell r="A102" t="str">
            <v>R5.021</v>
          </cell>
          <cell r="B102">
            <v>2</v>
          </cell>
          <cell r="C102" t="str">
            <v>BA2</v>
          </cell>
          <cell r="D102" t="str">
            <v>06-011</v>
          </cell>
          <cell r="E102" t="str">
            <v>D019</v>
          </cell>
          <cell r="F102" t="str">
            <v>2 - DFx</v>
          </cell>
          <cell r="G102" t="str">
            <v>Day 210</v>
          </cell>
          <cell r="H102" t="str">
            <v>Yes</v>
          </cell>
          <cell r="I102">
            <v>98.288650933930526</v>
          </cell>
          <cell r="J102">
            <v>56.079429208664216</v>
          </cell>
          <cell r="K102">
            <v>188.13283658309382</v>
          </cell>
          <cell r="L102">
            <v>847.49528825912728</v>
          </cell>
          <cell r="M102">
            <v>1389.8842814581656</v>
          </cell>
          <cell r="N102">
            <v>2115</v>
          </cell>
          <cell r="O102" t="str">
            <v>3b</v>
          </cell>
          <cell r="P102">
            <v>647794.66126502329</v>
          </cell>
        </row>
        <row r="103">
          <cell r="A103" t="str">
            <v>R5.091</v>
          </cell>
          <cell r="B103">
            <v>68</v>
          </cell>
          <cell r="C103" t="str">
            <v>8D9</v>
          </cell>
          <cell r="D103" t="str">
            <v xml:space="preserve">01-036 </v>
          </cell>
          <cell r="E103" t="str">
            <v>D007</v>
          </cell>
          <cell r="F103" t="str">
            <v>1- MD</v>
          </cell>
          <cell r="G103" t="str">
            <v>Day C-1</v>
          </cell>
          <cell r="H103" t="str">
            <v>Yes</v>
          </cell>
          <cell r="I103">
            <v>92.200925313945802</v>
          </cell>
          <cell r="J103">
            <v>26.841321847116212</v>
          </cell>
          <cell r="K103">
            <v>189.42466356883415</v>
          </cell>
          <cell r="L103">
            <v>1174.5501608669476</v>
          </cell>
          <cell r="M103">
            <v>1861.035068412335</v>
          </cell>
          <cell r="N103">
            <v>1966</v>
          </cell>
          <cell r="O103" t="str">
            <v>1a</v>
          </cell>
          <cell r="P103">
            <v>671904.46187553008</v>
          </cell>
        </row>
        <row r="104">
          <cell r="A104" t="str">
            <v>R5.200</v>
          </cell>
          <cell r="B104">
            <v>151</v>
          </cell>
          <cell r="C104" t="str">
            <v>3E12</v>
          </cell>
          <cell r="D104" t="str">
            <v>01-813 (01-051)</v>
          </cell>
          <cell r="E104" t="str">
            <v>D016 (D010)</v>
          </cell>
          <cell r="F104" t="str">
            <v>3 - D4thB</v>
          </cell>
          <cell r="G104" t="str">
            <v>Day C-1</v>
          </cell>
          <cell r="H104" t="str">
            <v>Yes</v>
          </cell>
          <cell r="I104">
            <v>79.526842584167426</v>
          </cell>
          <cell r="J104">
            <v>44.683544005157678</v>
          </cell>
          <cell r="K104">
            <v>198.58592916692265</v>
          </cell>
          <cell r="L104">
            <v>10000</v>
          </cell>
          <cell r="M104">
            <v>10000</v>
          </cell>
          <cell r="N104">
            <v>1902</v>
          </cell>
          <cell r="O104" t="str">
            <v>1a</v>
          </cell>
          <cell r="P104">
            <v>658495.97690170316</v>
          </cell>
        </row>
        <row r="105">
          <cell r="A105" t="str">
            <v>R5.163</v>
          </cell>
          <cell r="B105">
            <v>129</v>
          </cell>
          <cell r="C105" t="str">
            <v>1A12</v>
          </cell>
          <cell r="D105" t="str">
            <v>01-811 (01-036)</v>
          </cell>
          <cell r="E105" t="str">
            <v>D015 (D007)</v>
          </cell>
          <cell r="F105" t="str">
            <v>3 - D4thB</v>
          </cell>
          <cell r="G105" t="str">
            <v>Day C-1</v>
          </cell>
          <cell r="H105" t="str">
            <v>Yes</v>
          </cell>
          <cell r="I105">
            <v>88.599348534201965</v>
          </cell>
          <cell r="J105">
            <v>50.510879155263936</v>
          </cell>
          <cell r="K105">
            <v>199.64999779500653</v>
          </cell>
          <cell r="L105">
            <v>1205.9888810148943</v>
          </cell>
          <cell r="M105">
            <v>10000</v>
          </cell>
          <cell r="N105">
            <v>2027.4999999999998</v>
          </cell>
          <cell r="O105" t="str">
            <v>1a</v>
          </cell>
          <cell r="P105">
            <v>540707.07698715525</v>
          </cell>
        </row>
        <row r="106">
          <cell r="A106" t="str">
            <v>R5.190</v>
          </cell>
          <cell r="B106">
            <v>144</v>
          </cell>
          <cell r="C106" t="str">
            <v>2E8</v>
          </cell>
          <cell r="D106" t="str">
            <v>01-047</v>
          </cell>
          <cell r="E106" t="str">
            <v>D009</v>
          </cell>
          <cell r="F106" t="str">
            <v>1- MD</v>
          </cell>
          <cell r="G106" t="str">
            <v>DC-1</v>
          </cell>
          <cell r="H106" t="str">
            <v>Yes</v>
          </cell>
          <cell r="I106">
            <v>96.688741721854285</v>
          </cell>
          <cell r="J106">
            <v>58.901082280193933</v>
          </cell>
          <cell r="K106">
            <v>203.3949367937559</v>
          </cell>
          <cell r="L106">
            <v>952.51273377073289</v>
          </cell>
          <cell r="M106">
            <v>1605.6536693811811</v>
          </cell>
          <cell r="N106">
            <v>2578.5</v>
          </cell>
          <cell r="O106" t="str">
            <v>3b</v>
          </cell>
          <cell r="P106">
            <v>1177583.8358067339</v>
          </cell>
        </row>
        <row r="107">
          <cell r="A107" t="str">
            <v>R5.143</v>
          </cell>
          <cell r="B107">
            <v>114</v>
          </cell>
          <cell r="C107" t="str">
            <v>12G1</v>
          </cell>
          <cell r="D107" t="str">
            <v>01-051</v>
          </cell>
          <cell r="E107" t="str">
            <v>D010</v>
          </cell>
          <cell r="F107" t="str">
            <v>1- MD</v>
          </cell>
          <cell r="G107" t="str">
            <v>Day C-1</v>
          </cell>
          <cell r="H107" t="str">
            <v>Yes</v>
          </cell>
          <cell r="I107">
            <v>91.543476264805804</v>
          </cell>
          <cell r="J107">
            <v>42.295858410816734</v>
          </cell>
          <cell r="K107">
            <v>228.73694011057711</v>
          </cell>
          <cell r="L107">
            <v>1359.9382782738669</v>
          </cell>
          <cell r="M107">
            <v>10000</v>
          </cell>
          <cell r="N107">
            <v>2100.5</v>
          </cell>
          <cell r="O107" t="str">
            <v>1a</v>
          </cell>
          <cell r="P107">
            <v>422198.69798083848</v>
          </cell>
        </row>
        <row r="108">
          <cell r="A108" t="str">
            <v>R5.056</v>
          </cell>
          <cell r="B108">
            <v>33</v>
          </cell>
          <cell r="C108" t="str">
            <v>5A1</v>
          </cell>
          <cell r="D108" t="str">
            <v>01-801 (01-022)</v>
          </cell>
          <cell r="E108" t="str">
            <v>D013 (D005)</v>
          </cell>
          <cell r="F108" t="str">
            <v>3 - D4thB</v>
          </cell>
          <cell r="G108" t="str">
            <v>Day C-1</v>
          </cell>
          <cell r="H108" t="str">
            <v>Yes</v>
          </cell>
          <cell r="I108">
            <v>91.983146374604587</v>
          </cell>
          <cell r="J108">
            <v>14.8414458342752</v>
          </cell>
          <cell r="K108">
            <v>70.813699618687465</v>
          </cell>
          <cell r="L108">
            <v>749.54294197415152</v>
          </cell>
          <cell r="M108">
            <v>10000</v>
          </cell>
          <cell r="N108">
            <v>2140.5000000000005</v>
          </cell>
          <cell r="O108" t="str">
            <v>1a</v>
          </cell>
          <cell r="P108">
            <v>833158.26926868863</v>
          </cell>
        </row>
        <row r="109">
          <cell r="A109" t="str">
            <v>R5.156</v>
          </cell>
          <cell r="B109">
            <v>125</v>
          </cell>
          <cell r="C109" t="str">
            <v>19D3</v>
          </cell>
          <cell r="D109" t="str">
            <v>06-011</v>
          </cell>
          <cell r="E109" t="str">
            <v>D019</v>
          </cell>
          <cell r="F109" t="str">
            <v>2 - DFx</v>
          </cell>
          <cell r="G109" t="str">
            <v>Day 210</v>
          </cell>
          <cell r="H109" t="str">
            <v>Yes</v>
          </cell>
          <cell r="I109">
            <v>99.732933333333335</v>
          </cell>
          <cell r="J109">
            <v>79.814790587374588</v>
          </cell>
          <cell r="K109">
            <v>242.79582264298992</v>
          </cell>
          <cell r="L109">
            <v>883.20439230817385</v>
          </cell>
          <cell r="M109">
            <v>1343.0421590258188</v>
          </cell>
          <cell r="N109">
            <v>2096.5</v>
          </cell>
          <cell r="O109" t="str">
            <v>3b</v>
          </cell>
          <cell r="P109">
            <v>601097.89262087934</v>
          </cell>
        </row>
        <row r="110">
          <cell r="A110" t="str">
            <v>R5.168</v>
          </cell>
          <cell r="B110">
            <v>131</v>
          </cell>
          <cell r="C110" t="str">
            <v>1BA5</v>
          </cell>
          <cell r="D110" t="str">
            <v>01-811 (01-036)</v>
          </cell>
          <cell r="E110" t="str">
            <v>D015 (D007)</v>
          </cell>
          <cell r="F110" t="str">
            <v>3 - D4thB</v>
          </cell>
          <cell r="G110" t="str">
            <v>Day C-1</v>
          </cell>
          <cell r="H110" t="str">
            <v>Yes</v>
          </cell>
          <cell r="I110">
            <v>102.391942929081</v>
          </cell>
          <cell r="J110">
            <v>16.749969390965433</v>
          </cell>
          <cell r="K110">
            <v>81.101806290620701</v>
          </cell>
          <cell r="L110">
            <v>509.79208032580328</v>
          </cell>
          <cell r="M110">
            <v>929.88887887307089</v>
          </cell>
          <cell r="N110">
            <v>2062.5</v>
          </cell>
          <cell r="O110" t="str">
            <v>1a</v>
          </cell>
          <cell r="P110">
            <v>649874.22564007551</v>
          </cell>
        </row>
        <row r="111">
          <cell r="A111" t="str">
            <v>R5.033</v>
          </cell>
          <cell r="B111">
            <v>12</v>
          </cell>
          <cell r="C111" t="str">
            <v>BD4</v>
          </cell>
          <cell r="D111" t="str">
            <v>06-011</v>
          </cell>
          <cell r="E111" t="str">
            <v>D019</v>
          </cell>
          <cell r="F111" t="str">
            <v>2 - DFx</v>
          </cell>
          <cell r="G111" t="str">
            <v>Day 210</v>
          </cell>
          <cell r="H111" t="str">
            <v>Yes</v>
          </cell>
          <cell r="I111">
            <v>96.253041362530425</v>
          </cell>
          <cell r="J111">
            <v>25.294214044309335</v>
          </cell>
          <cell r="K111">
            <v>104.92876490656357</v>
          </cell>
          <cell r="L111">
            <v>708.86867862916642</v>
          </cell>
          <cell r="M111">
            <v>1378.0755402286084</v>
          </cell>
          <cell r="N111">
            <v>2047.0000000000002</v>
          </cell>
          <cell r="O111" t="str">
            <v>1a</v>
          </cell>
          <cell r="P111">
            <v>711505.68619451066</v>
          </cell>
        </row>
        <row r="112">
          <cell r="A112" t="str">
            <v>R5.044</v>
          </cell>
          <cell r="B112">
            <v>23</v>
          </cell>
          <cell r="C112" t="str">
            <v>3A7</v>
          </cell>
          <cell r="D112" t="str">
            <v>01-813 (01-051)</v>
          </cell>
          <cell r="E112" t="str">
            <v>D016 (D010)</v>
          </cell>
          <cell r="F112" t="str">
            <v>3 - D4thB</v>
          </cell>
          <cell r="G112" t="str">
            <v>Day C-1</v>
          </cell>
          <cell r="H112" t="str">
            <v>Yes</v>
          </cell>
          <cell r="I112">
            <v>95.794763654496265</v>
          </cell>
          <cell r="J112">
            <v>86.997974657571476</v>
          </cell>
          <cell r="K112">
            <v>291.67665864505346</v>
          </cell>
          <cell r="L112">
            <v>1140.1996024893137</v>
          </cell>
          <cell r="M112">
            <v>1688.6124080514337</v>
          </cell>
          <cell r="N112">
            <v>2095</v>
          </cell>
          <cell r="O112" t="str">
            <v>3a</v>
          </cell>
          <cell r="P112">
            <v>626398.78547245252</v>
          </cell>
        </row>
        <row r="113">
          <cell r="A113" t="str">
            <v>R5.169</v>
          </cell>
          <cell r="B113">
            <v>132</v>
          </cell>
          <cell r="C113" t="str">
            <v>1BB1</v>
          </cell>
          <cell r="D113" t="str">
            <v>01-811 (01-036)</v>
          </cell>
          <cell r="E113" t="str">
            <v>D015 (D007)</v>
          </cell>
          <cell r="F113" t="str">
            <v>3 - D4thB</v>
          </cell>
          <cell r="G113" t="str">
            <v>Day C-1</v>
          </cell>
          <cell r="H113" t="str">
            <v>Yes</v>
          </cell>
          <cell r="I113">
            <v>77.583765927324194</v>
          </cell>
          <cell r="J113">
            <v>54.701205870474752</v>
          </cell>
          <cell r="K113">
            <v>308.45645464141262</v>
          </cell>
          <cell r="L113">
            <v>10000</v>
          </cell>
          <cell r="M113">
            <v>10000</v>
          </cell>
          <cell r="N113">
            <v>2147.5</v>
          </cell>
          <cell r="O113" t="str">
            <v>2a</v>
          </cell>
          <cell r="P113">
            <v>725373.62234096578</v>
          </cell>
        </row>
        <row r="114">
          <cell r="A114" t="str">
            <v>R5.243</v>
          </cell>
          <cell r="B114">
            <v>183</v>
          </cell>
          <cell r="C114" t="str">
            <v>R5_X042</v>
          </cell>
          <cell r="D114" t="str">
            <v>Unknown</v>
          </cell>
          <cell r="E114" t="str">
            <v>Unknown</v>
          </cell>
          <cell r="F114" t="str">
            <v>2 - DFx</v>
          </cell>
          <cell r="G114" t="str">
            <v>D210</v>
          </cell>
          <cell r="H114" t="str">
            <v>Yes</v>
          </cell>
          <cell r="I114">
            <v>54.077253218884124</v>
          </cell>
          <cell r="J114">
            <v>99.268279985925489</v>
          </cell>
          <cell r="K114">
            <v>315.94796012432113</v>
          </cell>
          <cell r="L114">
            <v>10000</v>
          </cell>
          <cell r="M114">
            <v>10000</v>
          </cell>
          <cell r="N114">
            <v>2035.4999999999998</v>
          </cell>
          <cell r="O114" t="str">
            <v>2a</v>
          </cell>
          <cell r="P114">
            <v>400524.43983709102</v>
          </cell>
        </row>
        <row r="115">
          <cell r="A115" t="str">
            <v>R5.119</v>
          </cell>
          <cell r="B115">
            <v>94</v>
          </cell>
          <cell r="C115" t="str">
            <v>10A4</v>
          </cell>
          <cell r="D115" t="str">
            <v>01-037</v>
          </cell>
          <cell r="E115" t="str">
            <v>D008</v>
          </cell>
          <cell r="F115" t="str">
            <v>1- MD</v>
          </cell>
          <cell r="G115" t="str">
            <v>Day C-1</v>
          </cell>
          <cell r="H115" t="str">
            <v>Yes</v>
          </cell>
          <cell r="I115">
            <v>72.216186854970132</v>
          </cell>
          <cell r="J115">
            <v>71.370211819457097</v>
          </cell>
          <cell r="K115">
            <v>323.6439723836487</v>
          </cell>
          <cell r="L115">
            <v>10000</v>
          </cell>
          <cell r="M115">
            <v>10000</v>
          </cell>
          <cell r="N115">
            <v>2092</v>
          </cell>
          <cell r="O115" t="str">
            <v>2a</v>
          </cell>
          <cell r="P115">
            <v>515181.01683828217</v>
          </cell>
        </row>
        <row r="116">
          <cell r="A116" t="str">
            <v>R5.134</v>
          </cell>
          <cell r="B116">
            <v>106</v>
          </cell>
          <cell r="C116" t="str">
            <v>11F10</v>
          </cell>
          <cell r="D116" t="str">
            <v>01-053</v>
          </cell>
          <cell r="E116" t="str">
            <v>D011</v>
          </cell>
          <cell r="F116" t="str">
            <v>1- MD</v>
          </cell>
          <cell r="G116" t="str">
            <v>Day C-1</v>
          </cell>
          <cell r="H116" t="str">
            <v>Yes</v>
          </cell>
          <cell r="I116">
            <v>80.285855101034997</v>
          </cell>
          <cell r="J116">
            <v>65.384412263688077</v>
          </cell>
          <cell r="K116">
            <v>358.04613983783213</v>
          </cell>
          <cell r="L116">
            <v>10000</v>
          </cell>
          <cell r="M116">
            <v>10000</v>
          </cell>
          <cell r="N116">
            <v>2158</v>
          </cell>
          <cell r="O116" t="str">
            <v>1a</v>
          </cell>
          <cell r="P116">
            <v>1027477.8119677181</v>
          </cell>
        </row>
        <row r="117">
          <cell r="A117" t="str">
            <v>R5.098</v>
          </cell>
          <cell r="B117">
            <v>73</v>
          </cell>
          <cell r="C117" t="str">
            <v>8F12</v>
          </cell>
          <cell r="D117" t="str">
            <v xml:space="preserve">01-036 </v>
          </cell>
          <cell r="E117" t="str">
            <v>D007</v>
          </cell>
          <cell r="F117" t="str">
            <v>1- MD</v>
          </cell>
          <cell r="G117" t="str">
            <v>Day C-1</v>
          </cell>
          <cell r="H117" t="str">
            <v>Yes</v>
          </cell>
          <cell r="I117">
            <v>57.289173925528871</v>
          </cell>
          <cell r="J117">
            <v>55.87007715727151</v>
          </cell>
          <cell r="K117">
            <v>399.86204795872447</v>
          </cell>
          <cell r="L117">
            <v>10000</v>
          </cell>
          <cell r="M117">
            <v>10000</v>
          </cell>
          <cell r="N117">
            <v>2051</v>
          </cell>
          <cell r="O117" t="str">
            <v>2a</v>
          </cell>
          <cell r="P117">
            <v>144466.02473526369</v>
          </cell>
        </row>
        <row r="118">
          <cell r="A118" t="str">
            <v>R5.084</v>
          </cell>
          <cell r="B118">
            <v>61</v>
          </cell>
          <cell r="C118" t="str">
            <v>8C5</v>
          </cell>
          <cell r="D118" t="str">
            <v xml:space="preserve">01-036 </v>
          </cell>
          <cell r="E118" t="str">
            <v>D007</v>
          </cell>
          <cell r="F118" t="str">
            <v>1- MD</v>
          </cell>
          <cell r="G118" t="str">
            <v>Day C-1</v>
          </cell>
          <cell r="H118" t="str">
            <v>Yes</v>
          </cell>
          <cell r="I118">
            <v>66.883372734436577</v>
          </cell>
          <cell r="J118">
            <v>51.171011310868799</v>
          </cell>
          <cell r="K118">
            <v>417.41429385433935</v>
          </cell>
          <cell r="L118">
            <v>10000</v>
          </cell>
          <cell r="M118">
            <v>10000</v>
          </cell>
          <cell r="N118">
            <v>1981.5</v>
          </cell>
          <cell r="O118" t="str">
            <v>2a</v>
          </cell>
          <cell r="P118">
            <v>572947.8437681091</v>
          </cell>
        </row>
        <row r="119">
          <cell r="A119" t="str">
            <v>R5.184</v>
          </cell>
          <cell r="B119">
            <v>139</v>
          </cell>
          <cell r="C119" t="str">
            <v>2A2</v>
          </cell>
          <cell r="D119" t="str">
            <v>01-047</v>
          </cell>
          <cell r="E119" t="str">
            <v>D009</v>
          </cell>
          <cell r="F119" t="str">
            <v>1- MD</v>
          </cell>
          <cell r="G119" t="str">
            <v>DC-1</v>
          </cell>
          <cell r="H119" t="str">
            <v>Yes</v>
          </cell>
          <cell r="I119">
            <v>68.335651367640239</v>
          </cell>
          <cell r="J119">
            <v>125.43718597774543</v>
          </cell>
          <cell r="K119">
            <v>442.30572459951429</v>
          </cell>
          <cell r="L119">
            <v>10000</v>
          </cell>
          <cell r="M119">
            <v>10000</v>
          </cell>
          <cell r="N119">
            <v>1151.5</v>
          </cell>
          <cell r="O119" t="str">
            <v>3a</v>
          </cell>
          <cell r="P119">
            <v>639353.86679560412</v>
          </cell>
        </row>
        <row r="120">
          <cell r="A120" t="str">
            <v>R5.038</v>
          </cell>
          <cell r="B120">
            <v>17</v>
          </cell>
          <cell r="C120" t="str">
            <v>1A3</v>
          </cell>
          <cell r="D120" t="str">
            <v>01-811 (01-036)</v>
          </cell>
          <cell r="E120" t="str">
            <v>D015 (D007)</v>
          </cell>
          <cell r="F120" t="str">
            <v>3 - D4thB</v>
          </cell>
          <cell r="G120" t="str">
            <v>Day C-1</v>
          </cell>
          <cell r="H120" t="str">
            <v>Yes</v>
          </cell>
          <cell r="I120">
            <v>89.255721227727705</v>
          </cell>
          <cell r="J120">
            <v>29.758923483731323</v>
          </cell>
          <cell r="K120">
            <v>116.73104058876058</v>
          </cell>
          <cell r="L120">
            <v>1000.2189705755046</v>
          </cell>
          <cell r="M120">
            <v>10000</v>
          </cell>
          <cell r="N120">
            <v>2009.9999999999998</v>
          </cell>
          <cell r="O120" t="str">
            <v>1a</v>
          </cell>
          <cell r="P120">
            <v>687321.69671109994</v>
          </cell>
        </row>
        <row r="121">
          <cell r="A121" t="str">
            <v>R5.189</v>
          </cell>
          <cell r="B121">
            <v>143</v>
          </cell>
          <cell r="C121" t="str">
            <v>2E7</v>
          </cell>
          <cell r="D121" t="str">
            <v>01-047</v>
          </cell>
          <cell r="E121" t="str">
            <v>D009</v>
          </cell>
          <cell r="F121" t="str">
            <v>1- MD</v>
          </cell>
          <cell r="G121" t="str">
            <v>DC-1</v>
          </cell>
          <cell r="H121" t="str">
            <v>Yes</v>
          </cell>
          <cell r="I121">
            <v>78.627723690310617</v>
          </cell>
          <cell r="J121">
            <v>153.90354040866586</v>
          </cell>
          <cell r="K121">
            <v>463.49363138716228</v>
          </cell>
          <cell r="L121">
            <v>10000</v>
          </cell>
          <cell r="M121">
            <v>10000</v>
          </cell>
          <cell r="N121">
            <v>1830.5</v>
          </cell>
          <cell r="O121" t="str">
            <v>3a</v>
          </cell>
          <cell r="P121">
            <v>744706.49601621646</v>
          </cell>
        </row>
        <row r="122">
          <cell r="A122" t="str">
            <v>R5.266</v>
          </cell>
          <cell r="B122">
            <v>205</v>
          </cell>
          <cell r="C122" t="str">
            <v>14A6</v>
          </cell>
          <cell r="D122" t="str">
            <v>01-022</v>
          </cell>
          <cell r="E122" t="str">
            <v>D005</v>
          </cell>
          <cell r="F122" t="str">
            <v>1- MD</v>
          </cell>
          <cell r="G122" t="str">
            <v>DC-1</v>
          </cell>
          <cell r="H122" t="str">
            <v>Yes</v>
          </cell>
          <cell r="I122">
            <v>70.530344450519408</v>
          </cell>
          <cell r="J122">
            <v>102.93320024916108</v>
          </cell>
          <cell r="K122">
            <v>464.82954005063567</v>
          </cell>
          <cell r="L122">
            <v>10000</v>
          </cell>
          <cell r="M122">
            <v>10000</v>
          </cell>
          <cell r="N122">
            <v>2200</v>
          </cell>
          <cell r="O122" t="str">
            <v>1a</v>
          </cell>
          <cell r="P122">
            <v>324112.75551417604</v>
          </cell>
        </row>
        <row r="123">
          <cell r="A123" t="str">
            <v>R5.099</v>
          </cell>
          <cell r="B123">
            <v>74</v>
          </cell>
          <cell r="C123" t="str">
            <v>8G2</v>
          </cell>
          <cell r="D123" t="str">
            <v xml:space="preserve">01-036 </v>
          </cell>
          <cell r="E123" t="str">
            <v>D007</v>
          </cell>
          <cell r="F123" t="str">
            <v>1- MD</v>
          </cell>
          <cell r="G123" t="str">
            <v>Day C-1</v>
          </cell>
          <cell r="H123" t="str">
            <v>Yes</v>
          </cell>
          <cell r="I123">
            <v>56.236240068919315</v>
          </cell>
          <cell r="J123">
            <v>55.787822457235507</v>
          </cell>
          <cell r="K123">
            <v>471.4823450751216</v>
          </cell>
          <cell r="L123">
            <v>10000</v>
          </cell>
          <cell r="M123">
            <v>10000</v>
          </cell>
          <cell r="N123">
            <v>2068.5</v>
          </cell>
          <cell r="O123" t="str">
            <v>2a</v>
          </cell>
          <cell r="P123">
            <v>221280.03584109654</v>
          </cell>
        </row>
        <row r="124">
          <cell r="A124" t="str">
            <v>R5.244</v>
          </cell>
          <cell r="B124">
            <v>184</v>
          </cell>
          <cell r="C124" t="str">
            <v>R5_X048</v>
          </cell>
          <cell r="D124" t="str">
            <v>06-018</v>
          </cell>
          <cell r="E124" t="str">
            <v>D022</v>
          </cell>
          <cell r="F124" t="str">
            <v>2 - DFx</v>
          </cell>
          <cell r="G124" t="str">
            <v>D210</v>
          </cell>
          <cell r="H124" t="str">
            <v>Yes</v>
          </cell>
          <cell r="I124">
            <v>92.886836027713628</v>
          </cell>
          <cell r="J124">
            <v>26.746475662107468</v>
          </cell>
          <cell r="K124">
            <v>138.63260423712811</v>
          </cell>
          <cell r="L124">
            <v>964.16399295713654</v>
          </cell>
          <cell r="M124">
            <v>1791.6729073962256</v>
          </cell>
          <cell r="N124">
            <v>2050</v>
          </cell>
          <cell r="O124" t="str">
            <v>1a</v>
          </cell>
          <cell r="P124">
            <v>849073.97829887609</v>
          </cell>
        </row>
        <row r="125">
          <cell r="A125" t="str">
            <v>R5.203</v>
          </cell>
          <cell r="B125">
            <v>153</v>
          </cell>
          <cell r="C125" t="str">
            <v>3F11</v>
          </cell>
          <cell r="D125" t="str">
            <v>01-813 (01-051)</v>
          </cell>
          <cell r="E125" t="str">
            <v>D016 (D010)</v>
          </cell>
          <cell r="F125" t="str">
            <v>3 - D4thB</v>
          </cell>
          <cell r="G125" t="str">
            <v>Day C-1</v>
          </cell>
          <cell r="H125" t="str">
            <v>Yes</v>
          </cell>
          <cell r="I125">
            <v>64.549763033175353</v>
          </cell>
          <cell r="J125">
            <v>139.73202704399316</v>
          </cell>
          <cell r="K125">
            <v>549.65353394244164</v>
          </cell>
          <cell r="L125">
            <v>10000</v>
          </cell>
          <cell r="M125">
            <v>10000</v>
          </cell>
          <cell r="N125">
            <v>1990.5</v>
          </cell>
          <cell r="O125" t="str">
            <v>2a</v>
          </cell>
          <cell r="P125">
            <v>756770.54040179064</v>
          </cell>
        </row>
        <row r="126">
          <cell r="A126" t="str">
            <v>R5.090</v>
          </cell>
          <cell r="B126">
            <v>67</v>
          </cell>
          <cell r="C126" t="str">
            <v>8D7</v>
          </cell>
          <cell r="D126" t="str">
            <v xml:space="preserve">01-036 </v>
          </cell>
          <cell r="E126" t="str">
            <v>D007</v>
          </cell>
          <cell r="F126" t="str">
            <v>1- MD</v>
          </cell>
          <cell r="G126" t="str">
            <v>Day C-1</v>
          </cell>
          <cell r="H126" t="str">
            <v>Yes</v>
          </cell>
          <cell r="I126">
            <v>73.883485978661113</v>
          </cell>
          <cell r="J126">
            <v>100.44606581419701</v>
          </cell>
          <cell r="K126">
            <v>566.86097147090265</v>
          </cell>
          <cell r="L126">
            <v>10000</v>
          </cell>
          <cell r="M126">
            <v>10000</v>
          </cell>
          <cell r="N126">
            <v>2033.9999999999998</v>
          </cell>
          <cell r="O126" t="str">
            <v>1a</v>
          </cell>
          <cell r="P126">
            <v>665122.93247682916</v>
          </cell>
        </row>
        <row r="127">
          <cell r="A127" t="str">
            <v>R5.219</v>
          </cell>
          <cell r="B127">
            <v>163</v>
          </cell>
          <cell r="C127" t="str">
            <v>1BC4</v>
          </cell>
          <cell r="D127" t="str">
            <v>01-811 (01-036)</v>
          </cell>
          <cell r="E127" t="str">
            <v>D015 (D007)</v>
          </cell>
          <cell r="F127" t="str">
            <v>3 - D4thB</v>
          </cell>
          <cell r="G127" t="str">
            <v>Day C-1</v>
          </cell>
          <cell r="H127" t="str">
            <v>Yes</v>
          </cell>
          <cell r="I127">
            <v>72.10884353741497</v>
          </cell>
          <cell r="J127">
            <v>168.463229174444</v>
          </cell>
          <cell r="K127">
            <v>661.38149526757434</v>
          </cell>
          <cell r="L127">
            <v>10000</v>
          </cell>
          <cell r="M127">
            <v>10000</v>
          </cell>
          <cell r="N127">
            <v>1977</v>
          </cell>
          <cell r="O127" t="str">
            <v>1a</v>
          </cell>
          <cell r="P127">
            <v>728018.86199317931</v>
          </cell>
        </row>
        <row r="128">
          <cell r="A128" t="str">
            <v>R5.081</v>
          </cell>
          <cell r="B128">
            <v>58</v>
          </cell>
          <cell r="C128" t="str">
            <v>8A12</v>
          </cell>
          <cell r="D128" t="str">
            <v xml:space="preserve">01-036 </v>
          </cell>
          <cell r="E128" t="str">
            <v>D007</v>
          </cell>
          <cell r="F128" t="str">
            <v>1- MD</v>
          </cell>
          <cell r="G128" t="str">
            <v>Day C-1</v>
          </cell>
          <cell r="H128" t="str">
            <v>Yes</v>
          </cell>
          <cell r="I128">
            <v>67.011914959894099</v>
          </cell>
          <cell r="J128">
            <v>138.93071902305942</v>
          </cell>
          <cell r="K128">
            <v>670.79190979951215</v>
          </cell>
          <cell r="L128">
            <v>10000</v>
          </cell>
          <cell r="M128">
            <v>10000</v>
          </cell>
          <cell r="N128">
            <v>1880.5</v>
          </cell>
          <cell r="O128" t="str">
            <v>1a</v>
          </cell>
          <cell r="P128">
            <v>201711.10308012497</v>
          </cell>
        </row>
        <row r="129">
          <cell r="A129" t="str">
            <v>R5.208</v>
          </cell>
          <cell r="B129">
            <v>156</v>
          </cell>
          <cell r="C129" t="str">
            <v>22C6</v>
          </cell>
          <cell r="D129" t="str">
            <v>06-020</v>
          </cell>
          <cell r="E129" t="str">
            <v>D023</v>
          </cell>
          <cell r="F129" t="str">
            <v>2 - DFx</v>
          </cell>
          <cell r="G129" t="str">
            <v>D210</v>
          </cell>
          <cell r="H129" t="str">
            <v>Yes</v>
          </cell>
          <cell r="I129">
            <v>65.566502463054178</v>
          </cell>
          <cell r="J129">
            <v>217.76531259196616</v>
          </cell>
          <cell r="K129">
            <v>682.46786635702165</v>
          </cell>
          <cell r="L129">
            <v>10000</v>
          </cell>
          <cell r="M129">
            <v>10000</v>
          </cell>
          <cell r="N129">
            <v>1541.25</v>
          </cell>
          <cell r="O129" t="str">
            <v>3b</v>
          </cell>
          <cell r="P129">
            <v>406218.91486977646</v>
          </cell>
        </row>
        <row r="130">
          <cell r="A130" t="str">
            <v>R5.220</v>
          </cell>
          <cell r="B130">
            <v>164</v>
          </cell>
          <cell r="C130" t="str">
            <v>1BC5</v>
          </cell>
          <cell r="D130" t="str">
            <v>01-811 (01-036)</v>
          </cell>
          <cell r="E130" t="str">
            <v>D015 (D007)</v>
          </cell>
          <cell r="F130" t="str">
            <v>3 - D4thB</v>
          </cell>
          <cell r="G130" t="str">
            <v>Day C-1</v>
          </cell>
          <cell r="H130" t="str">
            <v>Yes</v>
          </cell>
          <cell r="I130">
            <v>66.08357628765792</v>
          </cell>
          <cell r="J130">
            <v>83.309072412832776</v>
          </cell>
          <cell r="K130">
            <v>459.74826500848502</v>
          </cell>
          <cell r="L130">
            <v>10000</v>
          </cell>
          <cell r="M130">
            <v>10000</v>
          </cell>
          <cell r="N130">
            <v>1975.5</v>
          </cell>
          <cell r="O130" t="str">
            <v>1a</v>
          </cell>
          <cell r="P130">
            <v>384992.89553920133</v>
          </cell>
        </row>
        <row r="131">
          <cell r="A131" t="str">
            <v>R5.138</v>
          </cell>
          <cell r="B131">
            <v>109</v>
          </cell>
          <cell r="C131" t="str">
            <v>12C3</v>
          </cell>
          <cell r="D131" t="str">
            <v>01-051</v>
          </cell>
          <cell r="E131" t="str">
            <v>D010</v>
          </cell>
          <cell r="F131" t="str">
            <v>1- MD</v>
          </cell>
          <cell r="G131" t="str">
            <v>Day C-1</v>
          </cell>
          <cell r="H131" t="str">
            <v>Yes</v>
          </cell>
          <cell r="I131">
            <v>86.528247223563483</v>
          </cell>
          <cell r="J131">
            <v>305.74304055356038</v>
          </cell>
          <cell r="K131">
            <v>790.55287074665944</v>
          </cell>
          <cell r="L131">
            <v>1911.9508364581663</v>
          </cell>
          <cell r="M131">
            <v>10000</v>
          </cell>
          <cell r="N131">
            <v>2178</v>
          </cell>
          <cell r="O131" t="str">
            <v>1b</v>
          </cell>
          <cell r="P131">
            <v>421052.37676938262</v>
          </cell>
        </row>
        <row r="132">
          <cell r="A132" t="str">
            <v>R5.151</v>
          </cell>
          <cell r="B132">
            <v>121</v>
          </cell>
          <cell r="C132" t="str">
            <v>12M6</v>
          </cell>
          <cell r="D132" t="str">
            <v>01-051</v>
          </cell>
          <cell r="E132" t="str">
            <v>D010</v>
          </cell>
          <cell r="F132" t="str">
            <v>1- MD</v>
          </cell>
          <cell r="G132" t="str">
            <v>C-1</v>
          </cell>
          <cell r="H132" t="str">
            <v>Yes</v>
          </cell>
          <cell r="I132">
            <v>57.275685727568572</v>
          </cell>
          <cell r="J132">
            <v>108.17082266185213</v>
          </cell>
          <cell r="K132">
            <v>885.38136789306043</v>
          </cell>
          <cell r="L132">
            <v>10000</v>
          </cell>
          <cell r="M132">
            <v>10000</v>
          </cell>
          <cell r="N132">
            <v>2163.5</v>
          </cell>
          <cell r="O132" t="str">
            <v>1b</v>
          </cell>
          <cell r="P132">
            <v>376961.31395973417</v>
          </cell>
        </row>
        <row r="133">
          <cell r="A133" t="str">
            <v>R5.242</v>
          </cell>
          <cell r="B133">
            <v>182</v>
          </cell>
          <cell r="C133" t="str">
            <v>R5_X040</v>
          </cell>
          <cell r="D133" t="str">
            <v>02-014</v>
          </cell>
          <cell r="E133" t="str">
            <v>D017</v>
          </cell>
          <cell r="F133" t="str">
            <v>2 - DFx</v>
          </cell>
          <cell r="G133" t="str">
            <v>D210</v>
          </cell>
          <cell r="H133" t="str">
            <v>Yes</v>
          </cell>
          <cell r="I133">
            <v>50.049751243781088</v>
          </cell>
          <cell r="J133">
            <v>238.40138081053672</v>
          </cell>
          <cell r="K133">
            <v>944.38341480866211</v>
          </cell>
          <cell r="L133">
            <v>10000</v>
          </cell>
          <cell r="M133">
            <v>10000</v>
          </cell>
          <cell r="N133">
            <v>1885.5</v>
          </cell>
          <cell r="O133" t="str">
            <v>5b</v>
          </cell>
          <cell r="P133">
            <v>275381.20917164366</v>
          </cell>
        </row>
        <row r="134">
          <cell r="A134" t="str">
            <v>R5.116</v>
          </cell>
          <cell r="B134">
            <v>91</v>
          </cell>
          <cell r="C134" t="str">
            <v>9E11</v>
          </cell>
          <cell r="D134" t="str">
            <v>01-810 (01-037)</v>
          </cell>
          <cell r="E134" t="str">
            <v>D014 (D008)</v>
          </cell>
          <cell r="F134" t="str">
            <v>3 - D4thB</v>
          </cell>
          <cell r="G134" t="str">
            <v>Day C-1</v>
          </cell>
          <cell r="H134" t="str">
            <v>Yes</v>
          </cell>
          <cell r="I134">
            <v>67.989808233874214</v>
          </cell>
          <cell r="J134">
            <v>257.580532909346</v>
          </cell>
          <cell r="K134">
            <v>995.02920993701696</v>
          </cell>
          <cell r="L134">
            <v>10000</v>
          </cell>
          <cell r="M134">
            <v>10000</v>
          </cell>
          <cell r="N134">
            <v>2168.5</v>
          </cell>
          <cell r="O134" t="str">
            <v>2a</v>
          </cell>
          <cell r="P134">
            <v>459378.8470192604</v>
          </cell>
        </row>
        <row r="135">
          <cell r="A135" t="str">
            <v>R5.234</v>
          </cell>
          <cell r="B135">
            <v>175</v>
          </cell>
          <cell r="C135" t="str">
            <v>12N5</v>
          </cell>
          <cell r="D135" t="str">
            <v>01-051</v>
          </cell>
          <cell r="E135" t="str">
            <v>D010</v>
          </cell>
          <cell r="F135" t="str">
            <v>1- MD</v>
          </cell>
          <cell r="G135" t="str">
            <v>C-1</v>
          </cell>
          <cell r="H135" t="str">
            <v>Yes</v>
          </cell>
          <cell r="I135">
            <v>79.126875852660291</v>
          </cell>
          <cell r="J135">
            <v>140.55974938821092</v>
          </cell>
          <cell r="K135">
            <v>545.2493809844766</v>
          </cell>
          <cell r="L135">
            <v>10000</v>
          </cell>
          <cell r="M135">
            <v>10000</v>
          </cell>
          <cell r="N135">
            <v>1822.5</v>
          </cell>
          <cell r="O135" t="str">
            <v>1a</v>
          </cell>
          <cell r="P135">
            <v>293187.14184066706</v>
          </cell>
        </row>
        <row r="136">
          <cell r="A136" t="str">
            <v>R5.080</v>
          </cell>
          <cell r="B136">
            <v>57</v>
          </cell>
          <cell r="C136" t="str">
            <v>8A1</v>
          </cell>
          <cell r="D136" t="str">
            <v xml:space="preserve">01-036 </v>
          </cell>
          <cell r="E136" t="str">
            <v>D007</v>
          </cell>
          <cell r="F136" t="str">
            <v>1- MD</v>
          </cell>
          <cell r="G136" t="str">
            <v>Day C-1</v>
          </cell>
          <cell r="H136" t="str">
            <v>Yes</v>
          </cell>
          <cell r="I136">
            <v>62.495132777821055</v>
          </cell>
          <cell r="J136">
            <v>235.81971983545139</v>
          </cell>
          <cell r="K136">
            <v>1038.5592729654475</v>
          </cell>
          <cell r="L136">
            <v>10000</v>
          </cell>
          <cell r="M136">
            <v>10000</v>
          </cell>
          <cell r="N136">
            <v>2008</v>
          </cell>
          <cell r="O136" t="str">
            <v>2a</v>
          </cell>
          <cell r="P136">
            <v>476528.77775781252</v>
          </cell>
        </row>
        <row r="137">
          <cell r="A137" t="str">
            <v>R5.213</v>
          </cell>
          <cell r="B137">
            <v>160</v>
          </cell>
          <cell r="C137" t="str">
            <v>22G9</v>
          </cell>
          <cell r="D137" t="str">
            <v>06-020</v>
          </cell>
          <cell r="E137" t="str">
            <v>D023</v>
          </cell>
          <cell r="F137" t="str">
            <v>2 - DFx</v>
          </cell>
          <cell r="G137" t="str">
            <v>D210</v>
          </cell>
          <cell r="H137" t="str">
            <v>Yes</v>
          </cell>
          <cell r="I137">
            <v>55.672944418925113</v>
          </cell>
          <cell r="J137">
            <v>258.79978147630158</v>
          </cell>
          <cell r="K137">
            <v>1095.5773709194605</v>
          </cell>
          <cell r="L137">
            <v>10000</v>
          </cell>
          <cell r="M137">
            <v>10000</v>
          </cell>
          <cell r="N137">
            <v>1991</v>
          </cell>
          <cell r="O137" t="str">
            <v>2a</v>
          </cell>
          <cell r="P137">
            <v>280779.1862498477</v>
          </cell>
        </row>
        <row r="138">
          <cell r="A138" t="str">
            <v>R5.137</v>
          </cell>
          <cell r="B138">
            <v>108</v>
          </cell>
          <cell r="C138" t="str">
            <v>12B5</v>
          </cell>
          <cell r="D138" t="str">
            <v>01-051</v>
          </cell>
          <cell r="E138" t="str">
            <v>D010</v>
          </cell>
          <cell r="F138" t="str">
            <v>1- MD</v>
          </cell>
          <cell r="G138" t="str">
            <v>Day C-1</v>
          </cell>
          <cell r="H138" t="str">
            <v>Yes</v>
          </cell>
          <cell r="I138">
            <v>60.453887011105756</v>
          </cell>
          <cell r="J138">
            <v>297.43111775623493</v>
          </cell>
          <cell r="K138">
            <v>1169.9718726734109</v>
          </cell>
          <cell r="L138">
            <v>10000</v>
          </cell>
          <cell r="M138">
            <v>10000</v>
          </cell>
          <cell r="N138">
            <v>2105.5</v>
          </cell>
          <cell r="O138" t="str">
            <v>1a</v>
          </cell>
          <cell r="P138">
            <v>419760.03680917225</v>
          </cell>
        </row>
        <row r="139">
          <cell r="A139" t="str">
            <v>R5.047</v>
          </cell>
          <cell r="B139">
            <v>25</v>
          </cell>
          <cell r="C139" t="str">
            <v>4B2</v>
          </cell>
          <cell r="D139" t="str">
            <v>01-029</v>
          </cell>
          <cell r="E139" t="str">
            <v>D006</v>
          </cell>
          <cell r="F139" t="str">
            <v>1- MD</v>
          </cell>
          <cell r="G139" t="str">
            <v>Day C-1</v>
          </cell>
          <cell r="H139" t="str">
            <v>Yes</v>
          </cell>
          <cell r="I139">
            <v>99.162859871670321</v>
          </cell>
          <cell r="J139">
            <v>9.7111430544320445</v>
          </cell>
          <cell r="K139">
            <v>42.176042778548045</v>
          </cell>
          <cell r="L139">
            <v>348.12115303245952</v>
          </cell>
          <cell r="M139">
            <v>796.22191896080085</v>
          </cell>
          <cell r="N139">
            <v>1925</v>
          </cell>
          <cell r="O139" t="str">
            <v>1a</v>
          </cell>
          <cell r="P139">
            <v>1189772.4153234779</v>
          </cell>
        </row>
        <row r="140">
          <cell r="A140" t="str">
            <v>R5.052</v>
          </cell>
          <cell r="B140">
            <v>29</v>
          </cell>
          <cell r="C140" t="str">
            <v>4D7</v>
          </cell>
          <cell r="D140" t="str">
            <v>01-029</v>
          </cell>
          <cell r="E140" t="str">
            <v>D006</v>
          </cell>
          <cell r="F140" t="str">
            <v>1- MD</v>
          </cell>
          <cell r="G140" t="str">
            <v>Day C-1</v>
          </cell>
          <cell r="H140" t="str">
            <v>Yes</v>
          </cell>
          <cell r="I140">
            <v>97.209113714795009</v>
          </cell>
          <cell r="J140">
            <v>10.843509119995066</v>
          </cell>
          <cell r="K140">
            <v>46.994022709650451</v>
          </cell>
          <cell r="L140">
            <v>380.48345842432531</v>
          </cell>
          <cell r="M140">
            <v>1031.9969338621777</v>
          </cell>
          <cell r="N140">
            <v>1958.5</v>
          </cell>
          <cell r="O140" t="str">
            <v>1a</v>
          </cell>
          <cell r="P140">
            <v>870597.44618485915</v>
          </cell>
        </row>
        <row r="141">
          <cell r="A141" t="str">
            <v>R5.142</v>
          </cell>
          <cell r="B141">
            <v>113</v>
          </cell>
          <cell r="C141" t="str">
            <v>12F2</v>
          </cell>
          <cell r="D141" t="str">
            <v>01-051</v>
          </cell>
          <cell r="E141" t="str">
            <v>D010</v>
          </cell>
          <cell r="F141" t="str">
            <v>1- MD</v>
          </cell>
          <cell r="G141" t="str">
            <v>Day C-1</v>
          </cell>
          <cell r="H141" t="str">
            <v>Yes</v>
          </cell>
          <cell r="I141">
            <v>62.574602883114501</v>
          </cell>
          <cell r="J141">
            <v>352.55337155115609</v>
          </cell>
          <cell r="K141">
            <v>1209.3027894389882</v>
          </cell>
          <cell r="L141">
            <v>10000</v>
          </cell>
          <cell r="M141">
            <v>10000</v>
          </cell>
          <cell r="N141">
            <v>2064</v>
          </cell>
          <cell r="O141" t="str">
            <v>1a</v>
          </cell>
          <cell r="P141">
            <v>812726.64817405795</v>
          </cell>
        </row>
        <row r="142">
          <cell r="A142" t="str">
            <v>R5.141</v>
          </cell>
          <cell r="B142">
            <v>112</v>
          </cell>
          <cell r="C142" t="str">
            <v>12E10</v>
          </cell>
          <cell r="D142" t="str">
            <v>01-051</v>
          </cell>
          <cell r="E142" t="str">
            <v>D010</v>
          </cell>
          <cell r="F142" t="str">
            <v>1- MD</v>
          </cell>
          <cell r="G142" t="str">
            <v>Day C-1</v>
          </cell>
          <cell r="H142" t="str">
            <v>Yes</v>
          </cell>
          <cell r="I142">
            <v>56.411483253588521</v>
          </cell>
          <cell r="J142">
            <v>187.71584564207217</v>
          </cell>
          <cell r="K142">
            <v>1254.9102199984388</v>
          </cell>
          <cell r="L142">
            <v>10000</v>
          </cell>
          <cell r="M142">
            <v>10000</v>
          </cell>
          <cell r="N142">
            <v>2066</v>
          </cell>
          <cell r="O142" t="str">
            <v>1a</v>
          </cell>
          <cell r="P142">
            <v>267900.61386967183</v>
          </cell>
        </row>
        <row r="143">
          <cell r="A143" t="str">
            <v>R5.191</v>
          </cell>
          <cell r="B143">
            <v>145</v>
          </cell>
          <cell r="C143" t="str">
            <v>2F5</v>
          </cell>
          <cell r="D143" t="str">
            <v>01-047</v>
          </cell>
          <cell r="E143" t="str">
            <v>D009</v>
          </cell>
          <cell r="F143" t="str">
            <v>1- MD</v>
          </cell>
          <cell r="G143" t="str">
            <v>DC-1</v>
          </cell>
          <cell r="H143" t="str">
            <v>Yes</v>
          </cell>
          <cell r="I143">
            <v>63.296597987541929</v>
          </cell>
          <cell r="J143">
            <v>654.09387193790383</v>
          </cell>
          <cell r="K143">
            <v>1276.8211392904257</v>
          </cell>
          <cell r="L143">
            <v>10000</v>
          </cell>
          <cell r="M143">
            <v>10000</v>
          </cell>
          <cell r="N143">
            <v>2074.5</v>
          </cell>
          <cell r="O143" t="str">
            <v>3a</v>
          </cell>
          <cell r="P143">
            <v>560999.38817584119</v>
          </cell>
        </row>
        <row r="144">
          <cell r="A144" t="str">
            <v>R5.125</v>
          </cell>
          <cell r="B144">
            <v>100</v>
          </cell>
          <cell r="C144" t="str">
            <v>11B6</v>
          </cell>
          <cell r="D144" t="str">
            <v>01-053</v>
          </cell>
          <cell r="E144" t="str">
            <v>D011</v>
          </cell>
          <cell r="F144" t="str">
            <v>1- MD</v>
          </cell>
          <cell r="G144" t="str">
            <v>Day C-1</v>
          </cell>
          <cell r="H144" t="str">
            <v>Yes</v>
          </cell>
          <cell r="I144">
            <v>58.488888888888887</v>
          </cell>
          <cell r="J144">
            <v>596.75273618446943</v>
          </cell>
          <cell r="K144">
            <v>1708.5539799409103</v>
          </cell>
          <cell r="L144">
            <v>10000</v>
          </cell>
          <cell r="M144">
            <v>10000</v>
          </cell>
          <cell r="N144">
            <v>2307</v>
          </cell>
          <cell r="O144" t="str">
            <v>2a</v>
          </cell>
          <cell r="P144">
            <v>521198.91213046398</v>
          </cell>
        </row>
        <row r="145">
          <cell r="A145" t="str">
            <v>R5.001</v>
          </cell>
          <cell r="B145" t="str">
            <v>Sentinel</v>
          </cell>
          <cell r="C145" t="str">
            <v>N/A</v>
          </cell>
          <cell r="D145">
            <v>1017</v>
          </cell>
          <cell r="E145" t="str">
            <v>D001</v>
          </cell>
          <cell r="F145" t="str">
            <v>2C</v>
          </cell>
          <cell r="G145" t="str">
            <v>Day 84</v>
          </cell>
          <cell r="H145" t="str">
            <v>No</v>
          </cell>
          <cell r="I145">
            <v>24.4</v>
          </cell>
          <cell r="J145">
            <v>10000</v>
          </cell>
          <cell r="K145">
            <v>10000</v>
          </cell>
          <cell r="L145">
            <v>10000</v>
          </cell>
          <cell r="M145">
            <v>10000</v>
          </cell>
          <cell r="N145">
            <v>2000</v>
          </cell>
          <cell r="O145" t="str">
            <v>5b</v>
          </cell>
          <cell r="P145">
            <v>500598.75428756583</v>
          </cell>
        </row>
        <row r="146">
          <cell r="A146" t="str">
            <v>R5.007</v>
          </cell>
          <cell r="B146" t="str">
            <v>Sentinel</v>
          </cell>
          <cell r="C146" t="str">
            <v>N/A</v>
          </cell>
          <cell r="D146">
            <v>2207</v>
          </cell>
          <cell r="E146" t="str">
            <v>D003</v>
          </cell>
          <cell r="F146" t="str">
            <v>2C</v>
          </cell>
          <cell r="G146" t="str">
            <v>Day 84</v>
          </cell>
          <cell r="H146" t="str">
            <v>No</v>
          </cell>
          <cell r="I146">
            <v>40.6</v>
          </cell>
          <cell r="J146">
            <v>10000</v>
          </cell>
          <cell r="K146">
            <v>10000</v>
          </cell>
          <cell r="L146">
            <v>10000</v>
          </cell>
          <cell r="M146">
            <v>10000</v>
          </cell>
          <cell r="N146">
            <v>2000</v>
          </cell>
          <cell r="O146" t="str">
            <v>6-IDL</v>
          </cell>
          <cell r="P146">
            <v>223083.67638387968</v>
          </cell>
        </row>
        <row r="147">
          <cell r="A147" t="str">
            <v>R5.011</v>
          </cell>
          <cell r="B147" t="str">
            <v>Sentinel</v>
          </cell>
          <cell r="C147" t="str">
            <v>N/A</v>
          </cell>
          <cell r="D147">
            <v>1017</v>
          </cell>
          <cell r="E147" t="str">
            <v>D001</v>
          </cell>
          <cell r="F147" t="str">
            <v>2C</v>
          </cell>
          <cell r="G147" t="str">
            <v>Day 84</v>
          </cell>
          <cell r="H147" t="str">
            <v>No</v>
          </cell>
          <cell r="I147">
            <v>3.9490682166666664</v>
          </cell>
          <cell r="J147">
            <v>10000</v>
          </cell>
          <cell r="K147">
            <v>10000</v>
          </cell>
          <cell r="L147">
            <v>10000</v>
          </cell>
          <cell r="M147">
            <v>10000</v>
          </cell>
          <cell r="N147">
            <v>2000</v>
          </cell>
          <cell r="O147" t="str">
            <v>4b</v>
          </cell>
          <cell r="P147">
            <v>901582.95636084676</v>
          </cell>
        </row>
        <row r="148">
          <cell r="A148" t="str">
            <v>R5.015</v>
          </cell>
          <cell r="B148" t="str">
            <v>Sentinel</v>
          </cell>
          <cell r="C148" t="str">
            <v>N/A</v>
          </cell>
          <cell r="D148">
            <v>1017</v>
          </cell>
          <cell r="E148" t="str">
            <v>D001</v>
          </cell>
          <cell r="F148" t="str">
            <v>2C</v>
          </cell>
          <cell r="G148" t="str">
            <v>Day 84</v>
          </cell>
          <cell r="H148" t="str">
            <v>No</v>
          </cell>
          <cell r="I148">
            <v>20.482429999999997</v>
          </cell>
          <cell r="J148">
            <v>10000</v>
          </cell>
          <cell r="K148">
            <v>10000</v>
          </cell>
          <cell r="L148">
            <v>10000</v>
          </cell>
          <cell r="M148">
            <v>10000</v>
          </cell>
          <cell r="N148">
            <v>2000</v>
          </cell>
          <cell r="O148" t="str">
            <v>5a</v>
          </cell>
          <cell r="P148">
            <v>489890.16557190142</v>
          </cell>
        </row>
        <row r="149">
          <cell r="A149" t="str">
            <v>R5.257</v>
          </cell>
          <cell r="B149">
            <v>196</v>
          </cell>
          <cell r="C149" t="str">
            <v>14A2</v>
          </cell>
          <cell r="D149" t="str">
            <v>01-022</v>
          </cell>
          <cell r="E149" t="str">
            <v>D005</v>
          </cell>
          <cell r="F149" t="str">
            <v>1- MD</v>
          </cell>
          <cell r="G149" t="str">
            <v>DC-1</v>
          </cell>
          <cell r="H149" t="str">
            <v>Yes</v>
          </cell>
          <cell r="I149">
            <v>101.35623869801084</v>
          </cell>
          <cell r="J149">
            <v>17.108962642960929</v>
          </cell>
          <cell r="K149">
            <v>47.203403912316745</v>
          </cell>
          <cell r="L149">
            <v>235.2787300722822</v>
          </cell>
          <cell r="M149">
            <v>511.67961362467474</v>
          </cell>
          <cell r="N149">
            <v>2086.5</v>
          </cell>
          <cell r="O149" t="str">
            <v>1a</v>
          </cell>
          <cell r="P149">
            <v>446686.22647559689</v>
          </cell>
        </row>
        <row r="150">
          <cell r="A150" t="str">
            <v>R5.026</v>
          </cell>
          <cell r="B150">
            <v>5</v>
          </cell>
          <cell r="C150" t="str">
            <v>BC1</v>
          </cell>
          <cell r="D150" t="str">
            <v>06-011</v>
          </cell>
          <cell r="E150" t="str">
            <v>D019</v>
          </cell>
          <cell r="F150" t="str">
            <v>2 - DFx</v>
          </cell>
          <cell r="G150" t="str">
            <v>Day 210</v>
          </cell>
          <cell r="H150" t="str">
            <v>No</v>
          </cell>
          <cell r="I150">
            <v>7.5654552567956914</v>
          </cell>
          <cell r="J150">
            <v>10000</v>
          </cell>
          <cell r="K150">
            <v>10000</v>
          </cell>
          <cell r="L150">
            <v>10000</v>
          </cell>
          <cell r="M150">
            <v>10000</v>
          </cell>
          <cell r="N150" t="str">
            <v>N/A</v>
          </cell>
          <cell r="O150" t="str">
            <v>3b</v>
          </cell>
          <cell r="P150">
            <v>536640.13346459903</v>
          </cell>
        </row>
        <row r="151">
          <cell r="A151" t="str">
            <v>R5.057</v>
          </cell>
          <cell r="B151">
            <v>34</v>
          </cell>
          <cell r="C151" t="str">
            <v>5A5</v>
          </cell>
          <cell r="D151" t="str">
            <v>01-801 (01-022)</v>
          </cell>
          <cell r="E151" t="str">
            <v>D013 (D005)</v>
          </cell>
          <cell r="F151" t="str">
            <v>3 - D4thB</v>
          </cell>
          <cell r="G151" t="str">
            <v>Day C-1</v>
          </cell>
          <cell r="H151" t="str">
            <v>Yes</v>
          </cell>
          <cell r="I151">
            <v>88.343220837742422</v>
          </cell>
          <cell r="J151">
            <v>36.769752148265731</v>
          </cell>
          <cell r="K151">
            <v>151.75734126678282</v>
          </cell>
          <cell r="L151">
            <v>1276.0495425978852</v>
          </cell>
          <cell r="M151">
            <v>10000</v>
          </cell>
          <cell r="N151">
            <v>2273.5</v>
          </cell>
          <cell r="O151" t="str">
            <v>1a</v>
          </cell>
          <cell r="P151">
            <v>729931.60728444997</v>
          </cell>
        </row>
        <row r="152">
          <cell r="A152" t="str">
            <v>R5.029</v>
          </cell>
          <cell r="B152">
            <v>8</v>
          </cell>
          <cell r="C152" t="str">
            <v>BC8</v>
          </cell>
          <cell r="D152" t="str">
            <v>06-011</v>
          </cell>
          <cell r="E152" t="str">
            <v>D019</v>
          </cell>
          <cell r="F152" t="str">
            <v>2 - DFx</v>
          </cell>
          <cell r="G152" t="str">
            <v>Day 210</v>
          </cell>
          <cell r="H152" t="str">
            <v>No</v>
          </cell>
          <cell r="I152">
            <v>7.7938718993811946</v>
          </cell>
          <cell r="J152">
            <v>10000</v>
          </cell>
          <cell r="K152">
            <v>10000</v>
          </cell>
          <cell r="L152">
            <v>10000</v>
          </cell>
          <cell r="M152">
            <v>10000</v>
          </cell>
          <cell r="N152" t="str">
            <v>N/A</v>
          </cell>
          <cell r="O152" t="str">
            <v>6-IDL</v>
          </cell>
          <cell r="P152">
            <v>1362944.081197293</v>
          </cell>
        </row>
        <row r="153">
          <cell r="A153" t="str">
            <v>R5.036</v>
          </cell>
          <cell r="B153">
            <v>15</v>
          </cell>
          <cell r="C153" t="str">
            <v>CB6</v>
          </cell>
          <cell r="D153" t="str">
            <v>02-008</v>
          </cell>
          <cell r="E153" t="str">
            <v>D017</v>
          </cell>
          <cell r="F153" t="str">
            <v>1- MD</v>
          </cell>
          <cell r="G153" t="str">
            <v>Day 84</v>
          </cell>
          <cell r="H153" t="str">
            <v>No</v>
          </cell>
          <cell r="I153">
            <v>4.9572653929689068</v>
          </cell>
          <cell r="J153">
            <v>10000</v>
          </cell>
          <cell r="K153">
            <v>10000</v>
          </cell>
          <cell r="L153">
            <v>10000</v>
          </cell>
          <cell r="M153">
            <v>10000</v>
          </cell>
          <cell r="N153" t="str">
            <v>N/A</v>
          </cell>
          <cell r="O153" t="str">
            <v>2a</v>
          </cell>
          <cell r="P153">
            <v>1130263.7677285154</v>
          </cell>
        </row>
        <row r="154">
          <cell r="A154" t="str">
            <v>R5.037</v>
          </cell>
          <cell r="B154">
            <v>16</v>
          </cell>
          <cell r="C154" t="str">
            <v>CB10</v>
          </cell>
          <cell r="D154" t="str">
            <v>02-008</v>
          </cell>
          <cell r="E154" t="str">
            <v>D017</v>
          </cell>
          <cell r="F154" t="str">
            <v>1- MD</v>
          </cell>
          <cell r="G154" t="str">
            <v>Day 84</v>
          </cell>
          <cell r="H154" t="str">
            <v>No</v>
          </cell>
          <cell r="I154">
            <v>7.4794638996973548</v>
          </cell>
          <cell r="J154">
            <v>10000</v>
          </cell>
          <cell r="K154">
            <v>10000</v>
          </cell>
          <cell r="L154">
            <v>10000</v>
          </cell>
          <cell r="M154">
            <v>10000</v>
          </cell>
          <cell r="N154" t="str">
            <v>N/A</v>
          </cell>
          <cell r="O154" t="str">
            <v>3b</v>
          </cell>
          <cell r="P154">
            <v>286024.32459301257</v>
          </cell>
        </row>
        <row r="155">
          <cell r="A155" t="str">
            <v>R5.039</v>
          </cell>
          <cell r="B155">
            <v>18</v>
          </cell>
          <cell r="C155" t="str">
            <v>1A5</v>
          </cell>
          <cell r="D155" t="str">
            <v>01-811 (01-036)</v>
          </cell>
          <cell r="E155" t="str">
            <v>D015 (D007)</v>
          </cell>
          <cell r="F155" t="str">
            <v>3 - D4thB</v>
          </cell>
          <cell r="G155" t="str">
            <v>Day C-1</v>
          </cell>
          <cell r="H155" t="str">
            <v>No</v>
          </cell>
          <cell r="I155">
            <v>-3.5648423143659329</v>
          </cell>
          <cell r="J155">
            <v>10000</v>
          </cell>
          <cell r="K155">
            <v>10000</v>
          </cell>
          <cell r="L155">
            <v>10000</v>
          </cell>
          <cell r="M155">
            <v>10000</v>
          </cell>
          <cell r="N155" t="str">
            <v>N/A</v>
          </cell>
          <cell r="O155" t="str">
            <v>5a</v>
          </cell>
          <cell r="P155">
            <v>1023140.0562222551</v>
          </cell>
        </row>
        <row r="156">
          <cell r="A156" t="str">
            <v>R5.043</v>
          </cell>
          <cell r="B156">
            <v>22</v>
          </cell>
          <cell r="C156" t="str">
            <v>1B11</v>
          </cell>
          <cell r="D156" t="str">
            <v>01-811 (01-036)</v>
          </cell>
          <cell r="E156" t="str">
            <v>D015 (D007)</v>
          </cell>
          <cell r="F156" t="str">
            <v>3 - D4thB</v>
          </cell>
          <cell r="G156" t="str">
            <v>Day C-1</v>
          </cell>
          <cell r="H156" t="str">
            <v>No</v>
          </cell>
          <cell r="I156">
            <v>-6.3754074648841526</v>
          </cell>
          <cell r="J156">
            <v>10000</v>
          </cell>
          <cell r="K156">
            <v>10000</v>
          </cell>
          <cell r="L156">
            <v>10000</v>
          </cell>
          <cell r="M156">
            <v>10000</v>
          </cell>
          <cell r="N156" t="str">
            <v>N/A</v>
          </cell>
          <cell r="O156" t="str">
            <v>5a</v>
          </cell>
          <cell r="P156">
            <v>245206.30241538843</v>
          </cell>
        </row>
        <row r="157">
          <cell r="A157" t="str">
            <v>R5.198</v>
          </cell>
          <cell r="B157">
            <v>149</v>
          </cell>
          <cell r="C157" t="str">
            <v>3C11</v>
          </cell>
          <cell r="D157" t="str">
            <v>01-813 (01-051)</v>
          </cell>
          <cell r="E157" t="str">
            <v>D016 (D010)</v>
          </cell>
          <cell r="F157" t="str">
            <v>3 - D4thB</v>
          </cell>
          <cell r="G157" t="str">
            <v>Day C-1</v>
          </cell>
          <cell r="H157" t="str">
            <v>Yes</v>
          </cell>
          <cell r="I157">
            <v>100.67081935793004</v>
          </cell>
          <cell r="J157">
            <v>32.840182462064597</v>
          </cell>
          <cell r="K157">
            <v>154.18623463517693</v>
          </cell>
          <cell r="L157">
            <v>813.36336896818568</v>
          </cell>
          <cell r="M157">
            <v>1297.5161512916859</v>
          </cell>
          <cell r="N157">
            <v>2059</v>
          </cell>
          <cell r="O157" t="str">
            <v>1a</v>
          </cell>
          <cell r="P157">
            <v>420494.92694880441</v>
          </cell>
        </row>
        <row r="158">
          <cell r="A158" t="str">
            <v>R5.048</v>
          </cell>
          <cell r="B158">
            <v>26</v>
          </cell>
          <cell r="C158" t="str">
            <v>4B9</v>
          </cell>
          <cell r="D158" t="str">
            <v>01-029</v>
          </cell>
          <cell r="E158" t="str">
            <v>D006</v>
          </cell>
          <cell r="F158" t="str">
            <v>1- MD</v>
          </cell>
          <cell r="G158" t="str">
            <v>Day C-1</v>
          </cell>
          <cell r="H158" t="str">
            <v>No</v>
          </cell>
          <cell r="I158">
            <v>2.9231961914069493</v>
          </cell>
          <cell r="J158">
            <v>10000</v>
          </cell>
          <cell r="K158">
            <v>10000</v>
          </cell>
          <cell r="L158">
            <v>10000</v>
          </cell>
          <cell r="M158">
            <v>10000</v>
          </cell>
          <cell r="N158" t="str">
            <v>N/A</v>
          </cell>
          <cell r="O158" t="str">
            <v>4a</v>
          </cell>
          <cell r="P158">
            <v>321763.79229987098</v>
          </cell>
        </row>
        <row r="159">
          <cell r="A159" t="str">
            <v>R5.050</v>
          </cell>
          <cell r="B159">
            <v>27</v>
          </cell>
          <cell r="C159" t="str">
            <v>4D1</v>
          </cell>
          <cell r="D159" t="str">
            <v>01-029</v>
          </cell>
          <cell r="E159" t="str">
            <v>D006</v>
          </cell>
          <cell r="F159" t="str">
            <v>1- MD</v>
          </cell>
          <cell r="G159" t="str">
            <v>Day C-1</v>
          </cell>
          <cell r="H159" t="str">
            <v>No</v>
          </cell>
          <cell r="I159">
            <v>1.7781793848823686</v>
          </cell>
          <cell r="J159">
            <v>10000</v>
          </cell>
          <cell r="K159">
            <v>10000</v>
          </cell>
          <cell r="L159">
            <v>10000</v>
          </cell>
          <cell r="M159">
            <v>10000</v>
          </cell>
          <cell r="N159" t="str">
            <v>N/A</v>
          </cell>
          <cell r="O159" t="str">
            <v>5a</v>
          </cell>
          <cell r="P159">
            <v>507369.50697910116</v>
          </cell>
        </row>
        <row r="160">
          <cell r="A160" t="str">
            <v>R5.053</v>
          </cell>
          <cell r="B160">
            <v>30</v>
          </cell>
          <cell r="C160" t="str">
            <v>4D8</v>
          </cell>
          <cell r="D160" t="str">
            <v>01-029</v>
          </cell>
          <cell r="E160" t="str">
            <v>D006</v>
          </cell>
          <cell r="F160" t="str">
            <v>1- MD</v>
          </cell>
          <cell r="G160" t="str">
            <v>Day C-1</v>
          </cell>
          <cell r="H160" t="str">
            <v>No</v>
          </cell>
          <cell r="I160">
            <v>1.6873722817763526</v>
          </cell>
          <cell r="J160">
            <v>10000</v>
          </cell>
          <cell r="K160">
            <v>10000</v>
          </cell>
          <cell r="L160">
            <v>10000</v>
          </cell>
          <cell r="M160">
            <v>10000</v>
          </cell>
          <cell r="N160" t="str">
            <v>N/A</v>
          </cell>
          <cell r="O160" t="str">
            <v>5a</v>
          </cell>
          <cell r="P160">
            <v>599331.41560693295</v>
          </cell>
        </row>
        <row r="161">
          <cell r="A161" t="str">
            <v>R5.054</v>
          </cell>
          <cell r="B161">
            <v>31</v>
          </cell>
          <cell r="C161" t="str">
            <v>4F10</v>
          </cell>
          <cell r="D161" t="str">
            <v>01-029</v>
          </cell>
          <cell r="E161" t="str">
            <v>D006</v>
          </cell>
          <cell r="F161" t="str">
            <v>1- MD</v>
          </cell>
          <cell r="G161" t="str">
            <v>Day C-1</v>
          </cell>
          <cell r="H161" t="str">
            <v>No</v>
          </cell>
          <cell r="I161">
            <v>1.6297137060484534</v>
          </cell>
          <cell r="J161">
            <v>10000</v>
          </cell>
          <cell r="K161">
            <v>10000</v>
          </cell>
          <cell r="L161">
            <v>10000</v>
          </cell>
          <cell r="M161">
            <v>10000</v>
          </cell>
          <cell r="N161" t="str">
            <v>N/A</v>
          </cell>
          <cell r="O161" t="str">
            <v>6-IDL</v>
          </cell>
          <cell r="P161">
            <v>215021.25131678724</v>
          </cell>
        </row>
        <row r="162">
          <cell r="A162" t="str">
            <v>R5.055</v>
          </cell>
          <cell r="B162">
            <v>32</v>
          </cell>
          <cell r="C162" t="str">
            <v>4F12</v>
          </cell>
          <cell r="D162" t="str">
            <v>01-029</v>
          </cell>
          <cell r="E162" t="str">
            <v>D006</v>
          </cell>
          <cell r="F162" t="str">
            <v>1- MD</v>
          </cell>
          <cell r="G162" t="str">
            <v>Day C-1</v>
          </cell>
          <cell r="H162" t="str">
            <v>No</v>
          </cell>
          <cell r="I162">
            <v>10.277553616831279</v>
          </cell>
          <cell r="J162">
            <v>10000</v>
          </cell>
          <cell r="K162">
            <v>10000</v>
          </cell>
          <cell r="L162">
            <v>10000</v>
          </cell>
          <cell r="M162">
            <v>10000</v>
          </cell>
          <cell r="N162" t="str">
            <v>N/A</v>
          </cell>
          <cell r="O162" t="str">
            <v>4b</v>
          </cell>
          <cell r="P162">
            <v>1762014.4196509696</v>
          </cell>
        </row>
        <row r="163">
          <cell r="A163" t="str">
            <v>R5.070</v>
          </cell>
          <cell r="B163">
            <v>47</v>
          </cell>
          <cell r="C163" t="str">
            <v>6A3</v>
          </cell>
          <cell r="D163" t="str">
            <v xml:space="preserve">01-057 </v>
          </cell>
          <cell r="E163" t="str">
            <v>D012</v>
          </cell>
          <cell r="F163" t="str">
            <v>1- MD</v>
          </cell>
          <cell r="G163" t="str">
            <v>Day C-1</v>
          </cell>
          <cell r="H163" t="str">
            <v>No</v>
          </cell>
          <cell r="I163">
            <v>10.564524186296842</v>
          </cell>
          <cell r="J163">
            <v>10000</v>
          </cell>
          <cell r="K163">
            <v>10000</v>
          </cell>
          <cell r="L163">
            <v>10000</v>
          </cell>
          <cell r="M163">
            <v>10000</v>
          </cell>
          <cell r="N163" t="str">
            <v>N/A</v>
          </cell>
          <cell r="O163" t="str">
            <v>5a</v>
          </cell>
          <cell r="P163">
            <v>449790.25328237587</v>
          </cell>
        </row>
        <row r="164">
          <cell r="A164" t="str">
            <v>R5.032</v>
          </cell>
          <cell r="B164">
            <v>11</v>
          </cell>
          <cell r="C164" t="str">
            <v>BD3</v>
          </cell>
          <cell r="D164" t="str">
            <v>06-011</v>
          </cell>
          <cell r="E164" t="str">
            <v>D019</v>
          </cell>
          <cell r="F164" t="str">
            <v>2 - DFx</v>
          </cell>
          <cell r="G164" t="str">
            <v>Day 210</v>
          </cell>
          <cell r="H164" t="str">
            <v>Yes</v>
          </cell>
          <cell r="I164">
            <v>99.915726927728088</v>
          </cell>
          <cell r="J164">
            <v>12.941858278469708</v>
          </cell>
          <cell r="K164">
            <v>43.828848692983755</v>
          </cell>
          <cell r="L164">
            <v>302.99290243691695</v>
          </cell>
          <cell r="M164">
            <v>747.91058889492467</v>
          </cell>
          <cell r="N164">
            <v>2095</v>
          </cell>
          <cell r="O164" t="str">
            <v>1a</v>
          </cell>
          <cell r="P164">
            <v>954414.7996298892</v>
          </cell>
        </row>
        <row r="165">
          <cell r="A165" t="str">
            <v>R5.061</v>
          </cell>
          <cell r="B165">
            <v>38</v>
          </cell>
          <cell r="C165" t="str">
            <v>5B12</v>
          </cell>
          <cell r="D165" t="str">
            <v>01-801 (01-022)</v>
          </cell>
          <cell r="E165" t="str">
            <v>D013 (D005)</v>
          </cell>
          <cell r="F165" t="str">
            <v>3 - D4thB</v>
          </cell>
          <cell r="G165" t="str">
            <v>Day C-1</v>
          </cell>
          <cell r="H165" t="str">
            <v>No</v>
          </cell>
          <cell r="I165">
            <v>7.1306947261179703</v>
          </cell>
          <cell r="J165">
            <v>10000</v>
          </cell>
          <cell r="K165">
            <v>10000</v>
          </cell>
          <cell r="L165">
            <v>10000</v>
          </cell>
          <cell r="M165">
            <v>10000</v>
          </cell>
          <cell r="N165" t="str">
            <v>N/A</v>
          </cell>
          <cell r="O165" t="str">
            <v>6-IDL</v>
          </cell>
          <cell r="P165">
            <v>288410.64135859115</v>
          </cell>
        </row>
        <row r="166">
          <cell r="A166" t="str">
            <v>R5.062</v>
          </cell>
          <cell r="B166">
            <v>39</v>
          </cell>
          <cell r="C166" t="str">
            <v>5C2</v>
          </cell>
          <cell r="D166" t="str">
            <v>01-801 (01-022)</v>
          </cell>
          <cell r="E166" t="str">
            <v>D013 (D005)</v>
          </cell>
          <cell r="F166" t="str">
            <v>3 - D4thB</v>
          </cell>
          <cell r="G166" t="str">
            <v>Day C-1</v>
          </cell>
          <cell r="H166" t="str">
            <v>No</v>
          </cell>
          <cell r="I166">
            <v>35.848214285714278</v>
          </cell>
          <cell r="J166">
            <v>1563.9091260323426</v>
          </cell>
          <cell r="K166">
            <v>10000</v>
          </cell>
          <cell r="L166">
            <v>10000</v>
          </cell>
          <cell r="M166">
            <v>10000</v>
          </cell>
          <cell r="N166">
            <v>1886.5</v>
          </cell>
          <cell r="O166" t="str">
            <v>2a</v>
          </cell>
          <cell r="P166">
            <v>451877.59862003702</v>
          </cell>
        </row>
        <row r="167">
          <cell r="A167" t="str">
            <v>R5.063</v>
          </cell>
          <cell r="B167">
            <v>40</v>
          </cell>
          <cell r="C167" t="str">
            <v>5C4</v>
          </cell>
          <cell r="D167" t="str">
            <v>01-801 (01-022)</v>
          </cell>
          <cell r="E167" t="str">
            <v>D013 (D005)</v>
          </cell>
          <cell r="F167" t="str">
            <v>3 - D4thB</v>
          </cell>
          <cell r="G167" t="str">
            <v>Day C-1</v>
          </cell>
          <cell r="H167" t="str">
            <v>No</v>
          </cell>
          <cell r="I167">
            <v>1.7301361807366742</v>
          </cell>
          <cell r="J167">
            <v>10000</v>
          </cell>
          <cell r="K167">
            <v>10000</v>
          </cell>
          <cell r="L167">
            <v>10000</v>
          </cell>
          <cell r="M167">
            <v>10000</v>
          </cell>
          <cell r="N167" t="str">
            <v>N/A</v>
          </cell>
          <cell r="O167" t="str">
            <v>4a</v>
          </cell>
          <cell r="P167">
            <v>478713.72152503312</v>
          </cell>
        </row>
        <row r="168">
          <cell r="A168" t="str">
            <v>R5.040</v>
          </cell>
          <cell r="B168">
            <v>19</v>
          </cell>
          <cell r="C168" t="str">
            <v>1A6</v>
          </cell>
          <cell r="D168" t="str">
            <v>01-811 (01-036)</v>
          </cell>
          <cell r="E168" t="str">
            <v>D015 (D007)</v>
          </cell>
          <cell r="F168" t="str">
            <v>3 - D4thB</v>
          </cell>
          <cell r="G168" t="str">
            <v>Day C-1</v>
          </cell>
          <cell r="H168" t="str">
            <v>Yes</v>
          </cell>
          <cell r="I168">
            <v>86.202276954031731</v>
          </cell>
          <cell r="J168">
            <v>23.310878657409461</v>
          </cell>
          <cell r="K168">
            <v>106.39587519722549</v>
          </cell>
          <cell r="L168">
            <v>1162.083354840461</v>
          </cell>
          <cell r="M168">
            <v>10000</v>
          </cell>
          <cell r="N168">
            <v>2015.0000000000002</v>
          </cell>
          <cell r="O168" t="str">
            <v>1a</v>
          </cell>
          <cell r="P168">
            <v>636883.52901932225</v>
          </cell>
        </row>
        <row r="169">
          <cell r="A169" t="str">
            <v>R5.269</v>
          </cell>
          <cell r="B169">
            <v>208</v>
          </cell>
          <cell r="C169" t="str">
            <v>14B7</v>
          </cell>
          <cell r="D169" t="str">
            <v>01-022</v>
          </cell>
          <cell r="E169" t="str">
            <v>D005</v>
          </cell>
          <cell r="F169" t="str">
            <v>1- MD</v>
          </cell>
          <cell r="G169" t="str">
            <v>DC-1</v>
          </cell>
          <cell r="H169" t="str">
            <v>Yes</v>
          </cell>
          <cell r="I169">
            <v>96.67960327727468</v>
          </cell>
          <cell r="J169">
            <v>28.133363763293744</v>
          </cell>
          <cell r="K169">
            <v>122.5595935468162</v>
          </cell>
          <cell r="L169">
            <v>728.72215983461979</v>
          </cell>
          <cell r="M169">
            <v>1308.6649083315972</v>
          </cell>
          <cell r="N169">
            <v>1876.5</v>
          </cell>
          <cell r="O169" t="str">
            <v>1a</v>
          </cell>
          <cell r="P169">
            <v>472557.11378115462</v>
          </cell>
        </row>
        <row r="170">
          <cell r="A170" t="str">
            <v>R5.153</v>
          </cell>
          <cell r="B170">
            <v>122</v>
          </cell>
          <cell r="C170" t="str">
            <v>19A8</v>
          </cell>
          <cell r="D170" t="str">
            <v>06-011</v>
          </cell>
          <cell r="E170" t="str">
            <v>D019</v>
          </cell>
          <cell r="F170" t="str">
            <v>2 - DFx</v>
          </cell>
          <cell r="G170" t="str">
            <v>Day 210</v>
          </cell>
          <cell r="H170" t="str">
            <v>Yes</v>
          </cell>
          <cell r="I170">
            <v>87.600950118764857</v>
          </cell>
          <cell r="J170">
            <v>44.922246701167786</v>
          </cell>
          <cell r="K170">
            <v>172.98744475490031</v>
          </cell>
          <cell r="L170">
            <v>1110.4409894293337</v>
          </cell>
          <cell r="M170">
            <v>10000</v>
          </cell>
          <cell r="N170">
            <v>1724</v>
          </cell>
          <cell r="O170" t="str">
            <v>1a</v>
          </cell>
          <cell r="P170">
            <v>798245.57732779149</v>
          </cell>
        </row>
        <row r="171">
          <cell r="A171" t="str">
            <v>R5.076</v>
          </cell>
          <cell r="B171">
            <v>53</v>
          </cell>
          <cell r="C171" t="str">
            <v>6F3</v>
          </cell>
          <cell r="D171" t="str">
            <v xml:space="preserve">01-057 </v>
          </cell>
          <cell r="E171" t="str">
            <v>D012</v>
          </cell>
          <cell r="F171" t="str">
            <v>1- MD</v>
          </cell>
          <cell r="G171" t="str">
            <v>Day C-1</v>
          </cell>
          <cell r="H171" t="str">
            <v>No</v>
          </cell>
          <cell r="I171">
            <v>6.2053571428571388</v>
          </cell>
          <cell r="J171">
            <v>10000</v>
          </cell>
          <cell r="K171">
            <v>10000</v>
          </cell>
          <cell r="L171">
            <v>10000</v>
          </cell>
          <cell r="M171">
            <v>10000</v>
          </cell>
          <cell r="N171">
            <v>1907.5</v>
          </cell>
          <cell r="O171" t="str">
            <v>2a</v>
          </cell>
          <cell r="P171">
            <v>506642.22976326797</v>
          </cell>
        </row>
        <row r="172">
          <cell r="A172" t="str">
            <v>R5.078</v>
          </cell>
          <cell r="B172">
            <v>55</v>
          </cell>
          <cell r="C172" t="str">
            <v>6F11</v>
          </cell>
          <cell r="D172" t="str">
            <v xml:space="preserve">01-057 </v>
          </cell>
          <cell r="E172" t="str">
            <v>D012</v>
          </cell>
          <cell r="F172" t="str">
            <v>1- MD</v>
          </cell>
          <cell r="G172" t="str">
            <v>Day C-1</v>
          </cell>
          <cell r="H172" t="str">
            <v>No</v>
          </cell>
          <cell r="I172">
            <v>2.1611001964636642</v>
          </cell>
          <cell r="J172">
            <v>10000</v>
          </cell>
          <cell r="K172">
            <v>10000</v>
          </cell>
          <cell r="L172">
            <v>10000</v>
          </cell>
          <cell r="M172">
            <v>10000</v>
          </cell>
          <cell r="N172" t="str">
            <v>N/A</v>
          </cell>
          <cell r="O172" t="str">
            <v>5a</v>
          </cell>
          <cell r="P172">
            <v>514852.72628258826</v>
          </cell>
        </row>
        <row r="173">
          <cell r="A173" t="str">
            <v>R5.079</v>
          </cell>
          <cell r="B173">
            <v>56</v>
          </cell>
          <cell r="C173" t="str">
            <v>6G11</v>
          </cell>
          <cell r="D173" t="str">
            <v xml:space="preserve">01-057 </v>
          </cell>
          <cell r="E173" t="str">
            <v>D012</v>
          </cell>
          <cell r="F173" t="str">
            <v>1- MD</v>
          </cell>
          <cell r="G173" t="str">
            <v>Day C-1</v>
          </cell>
          <cell r="H173" t="str">
            <v>No</v>
          </cell>
          <cell r="I173">
            <v>27.12031558185403</v>
          </cell>
          <cell r="J173">
            <v>10000</v>
          </cell>
          <cell r="K173">
            <v>10000</v>
          </cell>
          <cell r="L173">
            <v>10000</v>
          </cell>
          <cell r="M173">
            <v>10000</v>
          </cell>
          <cell r="N173">
            <v>1997</v>
          </cell>
          <cell r="O173" t="str">
            <v>2a</v>
          </cell>
          <cell r="P173">
            <v>263000</v>
          </cell>
        </row>
        <row r="174">
          <cell r="A174" t="str">
            <v>R5.087</v>
          </cell>
          <cell r="B174">
            <v>64</v>
          </cell>
          <cell r="C174" t="str">
            <v>8C11</v>
          </cell>
          <cell r="D174" t="str">
            <v xml:space="preserve">01-036 </v>
          </cell>
          <cell r="E174" t="str">
            <v>D007</v>
          </cell>
          <cell r="F174" t="str">
            <v>1- MD</v>
          </cell>
          <cell r="G174" t="str">
            <v>Day C-1</v>
          </cell>
          <cell r="H174" t="str">
            <v>No</v>
          </cell>
          <cell r="I174">
            <v>46.781326781326783</v>
          </cell>
          <cell r="J174">
            <v>191.7482088917032</v>
          </cell>
          <cell r="K174">
            <v>10000</v>
          </cell>
          <cell r="L174">
            <v>10000</v>
          </cell>
          <cell r="M174">
            <v>10000</v>
          </cell>
          <cell r="N174">
            <v>1944.5</v>
          </cell>
          <cell r="O174" t="str">
            <v>2a</v>
          </cell>
          <cell r="P174">
            <v>133553.40479967324</v>
          </cell>
        </row>
        <row r="175">
          <cell r="A175" t="str">
            <v>R5.092</v>
          </cell>
          <cell r="B175">
            <v>69</v>
          </cell>
          <cell r="C175" t="str">
            <v>8D10</v>
          </cell>
          <cell r="D175" t="str">
            <v xml:space="preserve">01-036 </v>
          </cell>
          <cell r="E175" t="str">
            <v>D007</v>
          </cell>
          <cell r="F175" t="str">
            <v>1- MD</v>
          </cell>
          <cell r="G175" t="str">
            <v>Day C-1</v>
          </cell>
          <cell r="H175" t="str">
            <v>No</v>
          </cell>
          <cell r="I175">
            <v>27.934170636639227</v>
          </cell>
          <cell r="J175">
            <v>10000</v>
          </cell>
          <cell r="K175">
            <v>10000</v>
          </cell>
          <cell r="L175">
            <v>10000</v>
          </cell>
          <cell r="M175">
            <v>10000</v>
          </cell>
          <cell r="N175" t="str">
            <v>N/A</v>
          </cell>
          <cell r="O175" t="str">
            <v>2a</v>
          </cell>
          <cell r="P175">
            <v>31800</v>
          </cell>
        </row>
        <row r="176">
          <cell r="A176" t="str">
            <v>R5.096</v>
          </cell>
          <cell r="B176">
            <v>71</v>
          </cell>
          <cell r="C176" t="str">
            <v>8F1</v>
          </cell>
          <cell r="D176" t="str">
            <v xml:space="preserve">01-036 </v>
          </cell>
          <cell r="E176" t="str">
            <v>D007</v>
          </cell>
          <cell r="F176" t="str">
            <v>1- MD</v>
          </cell>
          <cell r="G176" t="str">
            <v>Day C-1</v>
          </cell>
          <cell r="H176" t="str">
            <v>No</v>
          </cell>
          <cell r="I176">
            <v>15.049841964502789</v>
          </cell>
          <cell r="J176">
            <v>10000</v>
          </cell>
          <cell r="K176">
            <v>10000</v>
          </cell>
          <cell r="L176">
            <v>10000</v>
          </cell>
          <cell r="M176">
            <v>10000</v>
          </cell>
          <cell r="N176" t="str">
            <v>N/A</v>
          </cell>
          <cell r="O176" t="str">
            <v>4a</v>
          </cell>
          <cell r="P176">
            <v>866986.63431714778</v>
          </cell>
        </row>
        <row r="177">
          <cell r="A177" t="str">
            <v>R5.097</v>
          </cell>
          <cell r="B177">
            <v>72</v>
          </cell>
          <cell r="C177" t="str">
            <v>8E5</v>
          </cell>
          <cell r="D177" t="str">
            <v xml:space="preserve">01-036 </v>
          </cell>
          <cell r="E177" t="str">
            <v>D007</v>
          </cell>
          <cell r="F177" t="str">
            <v>1- MD</v>
          </cell>
          <cell r="G177" t="str">
            <v>Day C-1</v>
          </cell>
          <cell r="H177" t="str">
            <v>No</v>
          </cell>
          <cell r="I177">
            <v>-2.1638706540238339</v>
          </cell>
          <cell r="J177">
            <v>10000</v>
          </cell>
          <cell r="K177">
            <v>10000</v>
          </cell>
          <cell r="L177">
            <v>10000</v>
          </cell>
          <cell r="M177">
            <v>10000</v>
          </cell>
          <cell r="N177" t="str">
            <v>N/A</v>
          </cell>
          <cell r="O177" t="str">
            <v>2a</v>
          </cell>
          <cell r="P177">
            <v>65393.275252303931</v>
          </cell>
        </row>
        <row r="178">
          <cell r="A178" t="str">
            <v>R5.100</v>
          </cell>
          <cell r="B178">
            <v>75</v>
          </cell>
          <cell r="C178" t="str">
            <v>8G6</v>
          </cell>
          <cell r="D178" t="str">
            <v xml:space="preserve">01-036 </v>
          </cell>
          <cell r="E178" t="str">
            <v>D007</v>
          </cell>
          <cell r="F178" t="str">
            <v>1- MD</v>
          </cell>
          <cell r="G178" t="str">
            <v>Day C-1</v>
          </cell>
          <cell r="H178" t="str">
            <v>No</v>
          </cell>
          <cell r="I178">
            <v>28.273947246645083</v>
          </cell>
          <cell r="J178">
            <v>10000</v>
          </cell>
          <cell r="K178">
            <v>10000</v>
          </cell>
          <cell r="L178">
            <v>10000</v>
          </cell>
          <cell r="M178">
            <v>10000</v>
          </cell>
          <cell r="N178">
            <v>2205.5</v>
          </cell>
          <cell r="O178" t="str">
            <v>2a</v>
          </cell>
          <cell r="P178">
            <v>264852.84881184885</v>
          </cell>
        </row>
        <row r="179">
          <cell r="A179" t="str">
            <v>R5.085</v>
          </cell>
          <cell r="B179">
            <v>62</v>
          </cell>
          <cell r="C179" t="str">
            <v>8C7</v>
          </cell>
          <cell r="D179" t="str">
            <v xml:space="preserve">01-036 </v>
          </cell>
          <cell r="E179" t="str">
            <v>D007</v>
          </cell>
          <cell r="F179" t="str">
            <v>1- MD</v>
          </cell>
          <cell r="G179" t="str">
            <v>Day C-1</v>
          </cell>
          <cell r="H179" t="str">
            <v>Yes</v>
          </cell>
          <cell r="I179">
            <v>82.742316784869985</v>
          </cell>
          <cell r="J179">
            <v>58.427117572629335</v>
          </cell>
          <cell r="K179">
            <v>283.38743427900488</v>
          </cell>
          <cell r="L179">
            <v>1762.4088284694924</v>
          </cell>
          <cell r="M179">
            <v>10000</v>
          </cell>
          <cell r="N179">
            <v>2015.4999999999998</v>
          </cell>
          <cell r="O179" t="str">
            <v>1a</v>
          </cell>
          <cell r="P179">
            <v>684090.54188309028</v>
          </cell>
        </row>
        <row r="180">
          <cell r="A180" t="str">
            <v>R5.104</v>
          </cell>
          <cell r="B180">
            <v>79</v>
          </cell>
          <cell r="C180" t="str">
            <v>9A5</v>
          </cell>
          <cell r="D180" t="str">
            <v>01-810 (01-037)</v>
          </cell>
          <cell r="E180" t="str">
            <v>D014 (D008)</v>
          </cell>
          <cell r="F180" t="str">
            <v>3 - D4thB</v>
          </cell>
          <cell r="G180" t="str">
            <v>Day C-1</v>
          </cell>
          <cell r="H180" t="str">
            <v>No</v>
          </cell>
          <cell r="I180">
            <v>3.3795283248237289</v>
          </cell>
          <cell r="J180">
            <v>10000</v>
          </cell>
          <cell r="K180">
            <v>10000</v>
          </cell>
          <cell r="L180">
            <v>10000</v>
          </cell>
          <cell r="M180">
            <v>10000</v>
          </cell>
          <cell r="N180" t="str">
            <v>N/A</v>
          </cell>
          <cell r="O180" t="str">
            <v>5a</v>
          </cell>
          <cell r="P180">
            <v>1050716.1221997761</v>
          </cell>
        </row>
        <row r="181">
          <cell r="A181" t="str">
            <v>R5.105</v>
          </cell>
          <cell r="B181">
            <v>80</v>
          </cell>
          <cell r="C181" t="str">
            <v>9A7</v>
          </cell>
          <cell r="D181" t="str">
            <v>01-810 (01-037)</v>
          </cell>
          <cell r="E181" t="str">
            <v>D014 (D008)</v>
          </cell>
          <cell r="F181" t="str">
            <v>3 - D4thB</v>
          </cell>
          <cell r="G181" t="str">
            <v>Day C-1</v>
          </cell>
          <cell r="H181" t="str">
            <v>No</v>
          </cell>
          <cell r="I181">
            <v>22.149282761974224</v>
          </cell>
          <cell r="J181">
            <v>10000</v>
          </cell>
          <cell r="K181">
            <v>10000</v>
          </cell>
          <cell r="L181">
            <v>10000</v>
          </cell>
          <cell r="M181">
            <v>10000</v>
          </cell>
          <cell r="N181" t="str">
            <v>N/A</v>
          </cell>
          <cell r="O181" t="str">
            <v>6-IDL</v>
          </cell>
          <cell r="P181">
            <v>622737.42064377293</v>
          </cell>
        </row>
        <row r="182">
          <cell r="A182" t="str">
            <v>R5.106</v>
          </cell>
          <cell r="B182">
            <v>81</v>
          </cell>
          <cell r="C182" t="str">
            <v>9A8</v>
          </cell>
          <cell r="D182" t="str">
            <v>01-810 (01-037)</v>
          </cell>
          <cell r="E182" t="str">
            <v>D014 (D008)</v>
          </cell>
          <cell r="F182" t="str">
            <v>3 - D4thB</v>
          </cell>
          <cell r="G182" t="str">
            <v>Day C-1</v>
          </cell>
          <cell r="H182" t="str">
            <v>No</v>
          </cell>
          <cell r="I182">
            <v>-2.5528811086797938</v>
          </cell>
          <cell r="J182">
            <v>10000</v>
          </cell>
          <cell r="K182">
            <v>10000</v>
          </cell>
          <cell r="L182">
            <v>10000</v>
          </cell>
          <cell r="M182">
            <v>10000</v>
          </cell>
          <cell r="N182" t="str">
            <v>N/A</v>
          </cell>
          <cell r="O182" t="str">
            <v>5a</v>
          </cell>
          <cell r="P182">
            <v>938868.38001528417</v>
          </cell>
        </row>
        <row r="183">
          <cell r="A183" t="str">
            <v>R5.107</v>
          </cell>
          <cell r="B183">
            <v>82</v>
          </cell>
          <cell r="C183" t="str">
            <v>9A9</v>
          </cell>
          <cell r="D183" t="str">
            <v>01-810 (01-037)</v>
          </cell>
          <cell r="E183" t="str">
            <v>D014 (D008)</v>
          </cell>
          <cell r="F183" t="str">
            <v>3 - D4thB</v>
          </cell>
          <cell r="G183" t="str">
            <v>Day C-1</v>
          </cell>
          <cell r="H183" t="str">
            <v>No</v>
          </cell>
          <cell r="I183">
            <v>0.8228670420095151</v>
          </cell>
          <cell r="J183">
            <v>10000</v>
          </cell>
          <cell r="K183">
            <v>10000</v>
          </cell>
          <cell r="L183">
            <v>10000</v>
          </cell>
          <cell r="M183">
            <v>10000</v>
          </cell>
          <cell r="N183" t="str">
            <v>N/A</v>
          </cell>
          <cell r="O183" t="str">
            <v>4a</v>
          </cell>
          <cell r="P183">
            <v>861818.49959748425</v>
          </cell>
        </row>
        <row r="184">
          <cell r="A184" t="str">
            <v>R5.114</v>
          </cell>
          <cell r="B184">
            <v>89</v>
          </cell>
          <cell r="C184" t="str">
            <v>9E7</v>
          </cell>
          <cell r="D184" t="str">
            <v>01-810 (01-037)</v>
          </cell>
          <cell r="E184" t="str">
            <v>D014 (D008)</v>
          </cell>
          <cell r="F184" t="str">
            <v>3 - D4thB</v>
          </cell>
          <cell r="G184" t="str">
            <v>Day C-1</v>
          </cell>
          <cell r="H184" t="str">
            <v>No</v>
          </cell>
          <cell r="I184">
            <v>29.832239241429619</v>
          </cell>
          <cell r="J184">
            <v>10000</v>
          </cell>
          <cell r="K184">
            <v>10000</v>
          </cell>
          <cell r="L184">
            <v>10000</v>
          </cell>
          <cell r="M184">
            <v>10000</v>
          </cell>
          <cell r="N184" t="str">
            <v>N/A</v>
          </cell>
          <cell r="O184" t="str">
            <v>4c</v>
          </cell>
          <cell r="P184">
            <v>965076.60997431923</v>
          </cell>
        </row>
        <row r="185">
          <cell r="A185" t="str">
            <v>R5.117</v>
          </cell>
          <cell r="B185">
            <v>92</v>
          </cell>
          <cell r="C185" t="str">
            <v>9F2</v>
          </cell>
          <cell r="D185" t="str">
            <v>01-810 (01-037)</v>
          </cell>
          <cell r="E185" t="str">
            <v>D014 (D008)</v>
          </cell>
          <cell r="F185" t="str">
            <v>3 - D4thB</v>
          </cell>
          <cell r="G185" t="str">
            <v>Day C-1</v>
          </cell>
          <cell r="H185" t="str">
            <v>No</v>
          </cell>
          <cell r="I185">
            <v>21.06270943034944</v>
          </cell>
          <cell r="J185">
            <v>10000</v>
          </cell>
          <cell r="K185">
            <v>10000</v>
          </cell>
          <cell r="L185">
            <v>10000</v>
          </cell>
          <cell r="M185">
            <v>10000</v>
          </cell>
          <cell r="N185" t="str">
            <v>N/A</v>
          </cell>
          <cell r="O185" t="str">
            <v>4c</v>
          </cell>
          <cell r="P185">
            <v>534786.74444980186</v>
          </cell>
        </row>
        <row r="186">
          <cell r="A186" t="str">
            <v>R5.118</v>
          </cell>
          <cell r="B186">
            <v>93</v>
          </cell>
          <cell r="C186" t="str">
            <v>9G8</v>
          </cell>
          <cell r="D186" t="str">
            <v>01-810 (01-037)</v>
          </cell>
          <cell r="E186" t="str">
            <v>D014 (D008)</v>
          </cell>
          <cell r="F186" t="str">
            <v>3 - D4thB</v>
          </cell>
          <cell r="G186" t="str">
            <v>Day C-1</v>
          </cell>
          <cell r="H186" t="str">
            <v>No</v>
          </cell>
          <cell r="I186">
            <v>16.982124079915867</v>
          </cell>
          <cell r="J186">
            <v>10000</v>
          </cell>
          <cell r="K186">
            <v>10000</v>
          </cell>
          <cell r="L186">
            <v>10000</v>
          </cell>
          <cell r="M186">
            <v>10000</v>
          </cell>
          <cell r="N186" t="str">
            <v>N/A</v>
          </cell>
          <cell r="O186" t="str">
            <v>5a</v>
          </cell>
          <cell r="P186">
            <v>373889.2884042433</v>
          </cell>
        </row>
        <row r="187">
          <cell r="A187" t="str">
            <v>R5.121</v>
          </cell>
          <cell r="B187">
            <v>96</v>
          </cell>
          <cell r="C187" t="str">
            <v>10B7</v>
          </cell>
          <cell r="D187" t="str">
            <v>01-037</v>
          </cell>
          <cell r="E187" t="str">
            <v>D008</v>
          </cell>
          <cell r="F187" t="str">
            <v>1- MD</v>
          </cell>
          <cell r="G187" t="str">
            <v>Day C-1</v>
          </cell>
          <cell r="H187" t="str">
            <v>No</v>
          </cell>
          <cell r="I187">
            <v>2.5</v>
          </cell>
          <cell r="J187">
            <v>10000</v>
          </cell>
          <cell r="K187">
            <v>10000</v>
          </cell>
          <cell r="L187">
            <v>10000</v>
          </cell>
          <cell r="M187">
            <v>10000</v>
          </cell>
          <cell r="N187" t="str">
            <v>N/A</v>
          </cell>
          <cell r="O187" t="str">
            <v>3b</v>
          </cell>
          <cell r="P187">
            <v>501680.86272614979</v>
          </cell>
        </row>
        <row r="188">
          <cell r="A188" t="str">
            <v>R5.122</v>
          </cell>
          <cell r="B188">
            <v>97</v>
          </cell>
          <cell r="C188" t="str">
            <v>10B8</v>
          </cell>
          <cell r="D188" t="str">
            <v>01-037</v>
          </cell>
          <cell r="E188" t="str">
            <v>D008</v>
          </cell>
          <cell r="F188" t="str">
            <v>1- MD</v>
          </cell>
          <cell r="G188" t="str">
            <v>Day C-1</v>
          </cell>
          <cell r="H188" t="str">
            <v>No</v>
          </cell>
          <cell r="I188">
            <v>46.669708029197075</v>
          </cell>
          <cell r="J188">
            <v>528.65572287595808</v>
          </cell>
          <cell r="K188">
            <v>10000</v>
          </cell>
          <cell r="L188">
            <v>10000</v>
          </cell>
          <cell r="M188">
            <v>10000</v>
          </cell>
          <cell r="N188">
            <v>2023.4999999999998</v>
          </cell>
          <cell r="O188" t="str">
            <v>1b</v>
          </cell>
          <cell r="P188">
            <v>289756.18236292887</v>
          </cell>
        </row>
        <row r="189">
          <cell r="A189" t="str">
            <v>R5.124</v>
          </cell>
          <cell r="B189">
            <v>99</v>
          </cell>
          <cell r="C189" t="str">
            <v>11A10</v>
          </cell>
          <cell r="D189" t="str">
            <v>01-053</v>
          </cell>
          <cell r="E189" t="str">
            <v>D011</v>
          </cell>
          <cell r="F189" t="str">
            <v>1- MD</v>
          </cell>
          <cell r="G189" t="str">
            <v>Day C-1</v>
          </cell>
          <cell r="H189" t="str">
            <v>No</v>
          </cell>
          <cell r="I189">
            <v>7.6235541535225861</v>
          </cell>
          <cell r="J189">
            <v>10000</v>
          </cell>
          <cell r="K189">
            <v>10000</v>
          </cell>
          <cell r="L189">
            <v>10000</v>
          </cell>
          <cell r="M189">
            <v>10000</v>
          </cell>
          <cell r="N189" t="str">
            <v>N/A</v>
          </cell>
          <cell r="O189" t="str">
            <v>5a</v>
          </cell>
          <cell r="P189">
            <v>633960.72506995662</v>
          </cell>
        </row>
        <row r="190">
          <cell r="A190" t="str">
            <v>R5.126</v>
          </cell>
          <cell r="B190">
            <v>101</v>
          </cell>
          <cell r="C190" t="str">
            <v>11B10</v>
          </cell>
          <cell r="D190" t="str">
            <v>01-053</v>
          </cell>
          <cell r="E190" t="str">
            <v>D011</v>
          </cell>
          <cell r="F190" t="str">
            <v>1- MD</v>
          </cell>
          <cell r="G190" t="str">
            <v>Day C-1</v>
          </cell>
          <cell r="H190" t="str">
            <v>No</v>
          </cell>
          <cell r="I190">
            <v>22.239747634069388</v>
          </cell>
          <cell r="J190">
            <v>10000</v>
          </cell>
          <cell r="K190">
            <v>10000</v>
          </cell>
          <cell r="L190">
            <v>10000</v>
          </cell>
          <cell r="M190">
            <v>10000</v>
          </cell>
          <cell r="N190" t="str">
            <v>N/A</v>
          </cell>
          <cell r="O190" t="str">
            <v>5a</v>
          </cell>
          <cell r="P190">
            <v>410580.16392519139</v>
          </cell>
        </row>
        <row r="191">
          <cell r="A191" t="str">
            <v>R5.129</v>
          </cell>
          <cell r="B191">
            <v>104</v>
          </cell>
          <cell r="C191" t="str">
            <v>11E1</v>
          </cell>
          <cell r="D191" t="str">
            <v>01-053</v>
          </cell>
          <cell r="E191" t="str">
            <v>D011</v>
          </cell>
          <cell r="F191" t="str">
            <v>1- MD</v>
          </cell>
          <cell r="G191" t="str">
            <v>Day C-1</v>
          </cell>
          <cell r="H191" t="str">
            <v>No</v>
          </cell>
          <cell r="I191">
            <v>11.829652996845411</v>
          </cell>
          <cell r="J191">
            <v>10000</v>
          </cell>
          <cell r="K191">
            <v>10000</v>
          </cell>
          <cell r="L191">
            <v>10000</v>
          </cell>
          <cell r="M191">
            <v>10000</v>
          </cell>
          <cell r="N191" t="str">
            <v>N/A</v>
          </cell>
          <cell r="O191" t="str">
            <v>1a</v>
          </cell>
          <cell r="P191">
            <v>738803.88064239884</v>
          </cell>
        </row>
        <row r="192">
          <cell r="A192" t="str">
            <v>R5.131</v>
          </cell>
          <cell r="B192">
            <v>105</v>
          </cell>
          <cell r="C192" t="str">
            <v>11F3</v>
          </cell>
          <cell r="D192" t="str">
            <v>01-053</v>
          </cell>
          <cell r="E192" t="str">
            <v>D011</v>
          </cell>
          <cell r="F192" t="str">
            <v>1- MD</v>
          </cell>
          <cell r="G192" t="str">
            <v>Day C-1</v>
          </cell>
          <cell r="H192" t="str">
            <v>No</v>
          </cell>
          <cell r="I192">
            <v>-10.567823343848593</v>
          </cell>
          <cell r="J192">
            <v>10000</v>
          </cell>
          <cell r="K192">
            <v>10000</v>
          </cell>
          <cell r="L192">
            <v>10000</v>
          </cell>
          <cell r="M192">
            <v>10000</v>
          </cell>
          <cell r="N192" t="str">
            <v>N/A</v>
          </cell>
          <cell r="O192" t="str">
            <v>5a</v>
          </cell>
          <cell r="P192">
            <v>778969.68378055014</v>
          </cell>
        </row>
        <row r="193">
          <cell r="A193" t="str">
            <v>R5.139</v>
          </cell>
          <cell r="B193">
            <v>110</v>
          </cell>
          <cell r="C193" t="str">
            <v>12D1</v>
          </cell>
          <cell r="D193" t="str">
            <v>01-051</v>
          </cell>
          <cell r="E193" t="str">
            <v>D010</v>
          </cell>
          <cell r="F193" t="str">
            <v>1- MD</v>
          </cell>
          <cell r="G193" t="str">
            <v>Day C-1</v>
          </cell>
          <cell r="H193" t="str">
            <v>No</v>
          </cell>
          <cell r="I193">
            <v>4.9805110437418705</v>
          </cell>
          <cell r="J193">
            <v>10000</v>
          </cell>
          <cell r="K193">
            <v>10000</v>
          </cell>
          <cell r="L193">
            <v>10000</v>
          </cell>
          <cell r="M193">
            <v>10000</v>
          </cell>
          <cell r="N193" t="str">
            <v>N/A</v>
          </cell>
          <cell r="O193" t="str">
            <v>5a</v>
          </cell>
          <cell r="P193">
            <v>289214.22795266024</v>
          </cell>
        </row>
        <row r="194">
          <cell r="A194" t="str">
            <v>R5.144</v>
          </cell>
          <cell r="B194">
            <v>115</v>
          </cell>
          <cell r="C194" t="str">
            <v>13A8</v>
          </cell>
          <cell r="D194" t="str">
            <v>06-014</v>
          </cell>
          <cell r="E194" t="str">
            <v>D020</v>
          </cell>
          <cell r="F194" t="str">
            <v>2 - DFx</v>
          </cell>
          <cell r="G194" t="str">
            <v>Day 210</v>
          </cell>
          <cell r="H194" t="str">
            <v>No</v>
          </cell>
          <cell r="I194">
            <v>49.560388708931065</v>
          </cell>
          <cell r="J194">
            <v>100.94585804578816</v>
          </cell>
          <cell r="K194">
            <v>10000</v>
          </cell>
          <cell r="L194">
            <v>10000</v>
          </cell>
          <cell r="M194">
            <v>10000</v>
          </cell>
          <cell r="N194">
            <v>2008.5000000000002</v>
          </cell>
          <cell r="O194" t="str">
            <v>2a</v>
          </cell>
          <cell r="P194">
            <v>408324.06746378995</v>
          </cell>
        </row>
        <row r="195">
          <cell r="A195" t="str">
            <v>R5.149</v>
          </cell>
          <cell r="B195">
            <v>120</v>
          </cell>
          <cell r="C195" t="str">
            <v>12P8</v>
          </cell>
          <cell r="D195" t="str">
            <v>01-051</v>
          </cell>
          <cell r="E195" t="str">
            <v>D010</v>
          </cell>
          <cell r="F195" t="str">
            <v>1- MD</v>
          </cell>
          <cell r="G195" t="str">
            <v>C-1</v>
          </cell>
          <cell r="H195" t="str">
            <v>No</v>
          </cell>
          <cell r="I195">
            <v>0.86419753086418416</v>
          </cell>
          <cell r="J195">
            <v>10000</v>
          </cell>
          <cell r="K195">
            <v>10000</v>
          </cell>
          <cell r="L195">
            <v>10000</v>
          </cell>
          <cell r="M195">
            <v>10000</v>
          </cell>
          <cell r="N195" t="str">
            <v>N/A</v>
          </cell>
          <cell r="O195" t="str">
            <v>1c</v>
          </cell>
          <cell r="P195">
            <v>318597.35008091456</v>
          </cell>
        </row>
        <row r="196">
          <cell r="A196" t="str">
            <v>R5.155</v>
          </cell>
          <cell r="B196">
            <v>124</v>
          </cell>
          <cell r="C196" t="str">
            <v>19C2</v>
          </cell>
          <cell r="D196" t="str">
            <v>06-011</v>
          </cell>
          <cell r="E196" t="str">
            <v>D019</v>
          </cell>
          <cell r="F196" t="str">
            <v>2 - DFx</v>
          </cell>
          <cell r="G196" t="str">
            <v>Day 210</v>
          </cell>
          <cell r="H196" t="str">
            <v>No</v>
          </cell>
          <cell r="I196">
            <v>40.855106888361043</v>
          </cell>
          <cell r="J196">
            <v>623.72577651882614</v>
          </cell>
          <cell r="K196">
            <v>10000</v>
          </cell>
          <cell r="L196">
            <v>10000</v>
          </cell>
          <cell r="M196">
            <v>10000</v>
          </cell>
          <cell r="N196">
            <v>1997.5</v>
          </cell>
          <cell r="O196" t="str">
            <v>3b</v>
          </cell>
          <cell r="P196">
            <v>500560.07975926949</v>
          </cell>
        </row>
        <row r="197">
          <cell r="A197" t="str">
            <v>R5.165</v>
          </cell>
          <cell r="B197">
            <v>130</v>
          </cell>
          <cell r="C197" t="str">
            <v>1A8</v>
          </cell>
          <cell r="D197" t="str">
            <v>01-811 (01-036)</v>
          </cell>
          <cell r="E197" t="str">
            <v>D015 (D007)</v>
          </cell>
          <cell r="F197" t="str">
            <v>3 - D4thB</v>
          </cell>
          <cell r="G197" t="str">
            <v>Day C-1</v>
          </cell>
          <cell r="H197" t="str">
            <v>No</v>
          </cell>
          <cell r="I197">
            <v>30.662188099808048</v>
          </cell>
          <cell r="J197">
            <v>1927.8412914930714</v>
          </cell>
          <cell r="K197">
            <v>10000</v>
          </cell>
          <cell r="L197">
            <v>10000</v>
          </cell>
          <cell r="M197">
            <v>10000</v>
          </cell>
          <cell r="N197">
            <v>1980.5</v>
          </cell>
          <cell r="O197" t="str">
            <v>6-IDL</v>
          </cell>
          <cell r="P197">
            <v>456380.99694696465</v>
          </cell>
        </row>
        <row r="198">
          <cell r="A198" t="str">
            <v>R5.171</v>
          </cell>
          <cell r="B198">
            <v>134</v>
          </cell>
          <cell r="C198" t="str">
            <v>1BB5</v>
          </cell>
          <cell r="D198" t="str">
            <v>01-811 (01-036)</v>
          </cell>
          <cell r="E198" t="str">
            <v>D015 (D007)</v>
          </cell>
          <cell r="F198" t="str">
            <v>3 - D4thB</v>
          </cell>
          <cell r="G198" t="str">
            <v>Day C-1</v>
          </cell>
          <cell r="H198" t="str">
            <v>No</v>
          </cell>
          <cell r="I198">
            <v>18.607888631090486</v>
          </cell>
          <cell r="J198">
            <v>10000</v>
          </cell>
          <cell r="K198">
            <v>10000</v>
          </cell>
          <cell r="L198">
            <v>10000</v>
          </cell>
          <cell r="M198">
            <v>10000</v>
          </cell>
          <cell r="N198" t="str">
            <v>N/A</v>
          </cell>
          <cell r="O198" t="str">
            <v>5a</v>
          </cell>
          <cell r="P198">
            <v>255157.91540537478</v>
          </cell>
        </row>
        <row r="199">
          <cell r="A199" t="str">
            <v>R5.182</v>
          </cell>
          <cell r="B199">
            <v>137</v>
          </cell>
          <cell r="C199" t="str">
            <v>1F4</v>
          </cell>
          <cell r="D199" t="str">
            <v>01-811 (01-036)</v>
          </cell>
          <cell r="E199" t="str">
            <v>D015 (D007)</v>
          </cell>
          <cell r="F199" t="str">
            <v>3 - D4thB</v>
          </cell>
          <cell r="G199" t="str">
            <v>Day C-1</v>
          </cell>
          <cell r="H199" t="str">
            <v>No</v>
          </cell>
          <cell r="I199">
            <v>29.945732609768125</v>
          </cell>
          <cell r="J199">
            <v>10000</v>
          </cell>
          <cell r="K199">
            <v>10000</v>
          </cell>
          <cell r="L199">
            <v>10000</v>
          </cell>
          <cell r="M199">
            <v>10000</v>
          </cell>
          <cell r="N199" t="str">
            <v>N/A</v>
          </cell>
          <cell r="O199" t="str">
            <v>5a</v>
          </cell>
          <cell r="P199">
            <v>195824.83511434394</v>
          </cell>
        </row>
        <row r="200">
          <cell r="A200" t="str">
            <v>R5.202</v>
          </cell>
          <cell r="B200">
            <v>152</v>
          </cell>
          <cell r="C200" t="str">
            <v>3E4</v>
          </cell>
          <cell r="D200" t="str">
            <v>01-813 (01-051)</v>
          </cell>
          <cell r="E200" t="str">
            <v>D016 (D010)</v>
          </cell>
          <cell r="F200" t="str">
            <v>3 - D4thB</v>
          </cell>
          <cell r="G200" t="str">
            <v>Day C-1</v>
          </cell>
          <cell r="H200" t="str">
            <v>No</v>
          </cell>
          <cell r="I200">
            <v>3.6966824644549803</v>
          </cell>
          <cell r="J200">
            <v>10000</v>
          </cell>
          <cell r="K200">
            <v>10000</v>
          </cell>
          <cell r="L200">
            <v>10000</v>
          </cell>
          <cell r="M200">
            <v>10000</v>
          </cell>
          <cell r="N200">
            <v>1719.75</v>
          </cell>
          <cell r="O200" t="str">
            <v>5a</v>
          </cell>
          <cell r="P200">
            <v>792024.50806172716</v>
          </cell>
        </row>
        <row r="201">
          <cell r="A201" t="str">
            <v>R5.206</v>
          </cell>
          <cell r="B201">
            <v>155</v>
          </cell>
          <cell r="C201" t="str">
            <v>21BG6</v>
          </cell>
          <cell r="D201" t="str">
            <v>06-018</v>
          </cell>
          <cell r="E201" t="str">
            <v>D022</v>
          </cell>
          <cell r="F201" t="str">
            <v>2 - DFx</v>
          </cell>
          <cell r="G201" t="str">
            <v>D210</v>
          </cell>
          <cell r="H201" t="str">
            <v>No</v>
          </cell>
          <cell r="I201">
            <v>17.246539468761682</v>
          </cell>
          <cell r="J201">
            <v>10000</v>
          </cell>
          <cell r="K201">
            <v>10000</v>
          </cell>
          <cell r="L201">
            <v>10000</v>
          </cell>
          <cell r="M201">
            <v>10000</v>
          </cell>
          <cell r="N201" t="str">
            <v>N/A</v>
          </cell>
          <cell r="O201" t="str">
            <v>3b</v>
          </cell>
          <cell r="P201">
            <v>298799.85894587199</v>
          </cell>
        </row>
        <row r="202">
          <cell r="A202" t="str">
            <v>R5.210</v>
          </cell>
          <cell r="B202">
            <v>158</v>
          </cell>
          <cell r="C202" t="str">
            <v>22E7</v>
          </cell>
          <cell r="D202" t="str">
            <v>06-020</v>
          </cell>
          <cell r="E202" t="str">
            <v>D023</v>
          </cell>
          <cell r="F202" t="str">
            <v>2 - DFx</v>
          </cell>
          <cell r="G202" t="str">
            <v>D210</v>
          </cell>
          <cell r="H202" t="str">
            <v>No</v>
          </cell>
          <cell r="I202">
            <v>-2.5279734769995863</v>
          </cell>
          <cell r="J202">
            <v>10000</v>
          </cell>
          <cell r="K202">
            <v>10000</v>
          </cell>
          <cell r="L202">
            <v>10000</v>
          </cell>
          <cell r="M202">
            <v>10000</v>
          </cell>
          <cell r="N202" t="str">
            <v>N/A</v>
          </cell>
          <cell r="O202" t="str">
            <v>5a</v>
          </cell>
          <cell r="P202">
            <v>1021454.1672891434</v>
          </cell>
        </row>
        <row r="203">
          <cell r="A203" t="str">
            <v>R5.223</v>
          </cell>
          <cell r="B203">
            <v>167</v>
          </cell>
          <cell r="C203" t="str">
            <v>1BD9</v>
          </cell>
          <cell r="D203" t="str">
            <v>01-811 (01-036)</v>
          </cell>
          <cell r="E203" t="str">
            <v>D015 (D007)</v>
          </cell>
          <cell r="F203" t="str">
            <v>3 - D4thB</v>
          </cell>
          <cell r="G203" t="str">
            <v>Day C-1</v>
          </cell>
          <cell r="H203" t="str">
            <v>No</v>
          </cell>
          <cell r="I203">
            <v>18.975741239892162</v>
          </cell>
          <cell r="J203">
            <v>10000</v>
          </cell>
          <cell r="K203">
            <v>10000</v>
          </cell>
          <cell r="L203">
            <v>10000</v>
          </cell>
          <cell r="M203">
            <v>10000</v>
          </cell>
          <cell r="N203" t="str">
            <v>N/A</v>
          </cell>
          <cell r="O203" t="str">
            <v>5b</v>
          </cell>
          <cell r="P203">
            <v>129281.07076208934</v>
          </cell>
        </row>
        <row r="204">
          <cell r="A204" t="str">
            <v>R5.225</v>
          </cell>
          <cell r="B204">
            <v>169</v>
          </cell>
          <cell r="C204" t="str">
            <v>1BE8</v>
          </cell>
          <cell r="D204" t="str">
            <v>01-811 (01-036)</v>
          </cell>
          <cell r="E204" t="str">
            <v>D015 (D007)</v>
          </cell>
          <cell r="F204" t="str">
            <v>3 - D4thB</v>
          </cell>
          <cell r="G204" t="str">
            <v>Day C-1</v>
          </cell>
          <cell r="H204" t="str">
            <v>No</v>
          </cell>
          <cell r="I204">
            <v>38.814882866329803</v>
          </cell>
          <cell r="J204">
            <v>228.48547754149001</v>
          </cell>
          <cell r="K204">
            <v>10000</v>
          </cell>
          <cell r="L204">
            <v>10000</v>
          </cell>
          <cell r="M204">
            <v>10000</v>
          </cell>
          <cell r="N204">
            <v>2074.5</v>
          </cell>
          <cell r="O204" t="str">
            <v>5b</v>
          </cell>
          <cell r="P204">
            <v>271895.21196372114</v>
          </cell>
        </row>
        <row r="205">
          <cell r="A205" t="str">
            <v>R5.227</v>
          </cell>
          <cell r="B205">
            <v>170</v>
          </cell>
          <cell r="C205" t="str">
            <v>1F3</v>
          </cell>
          <cell r="D205" t="str">
            <v>01-811 (01-036)</v>
          </cell>
          <cell r="E205" t="str">
            <v>D015 (D007)</v>
          </cell>
          <cell r="F205" t="str">
            <v>3 - D4thB</v>
          </cell>
          <cell r="G205" t="str">
            <v>Day C-1</v>
          </cell>
          <cell r="H205" t="str">
            <v>No</v>
          </cell>
          <cell r="I205">
            <v>2.8020211299953957</v>
          </cell>
          <cell r="J205">
            <v>10000</v>
          </cell>
          <cell r="K205">
            <v>10000</v>
          </cell>
          <cell r="L205">
            <v>10000</v>
          </cell>
          <cell r="M205">
            <v>10000</v>
          </cell>
          <cell r="N205">
            <v>1953.7499999999998</v>
          </cell>
          <cell r="O205" t="str">
            <v>5b</v>
          </cell>
          <cell r="P205">
            <v>179264.1877548772</v>
          </cell>
        </row>
        <row r="206">
          <cell r="A206" t="str">
            <v>R5.228</v>
          </cell>
          <cell r="B206">
            <v>171</v>
          </cell>
          <cell r="C206" t="str">
            <v>1F6</v>
          </cell>
          <cell r="D206" t="str">
            <v>01-811 (01-036)</v>
          </cell>
          <cell r="E206" t="str">
            <v>D015 (D007)</v>
          </cell>
          <cell r="F206" t="str">
            <v>3 - D4thB</v>
          </cell>
          <cell r="G206" t="str">
            <v>Day C-1</v>
          </cell>
          <cell r="H206" t="str">
            <v>No</v>
          </cell>
          <cell r="I206">
            <v>-0.18814675446846726</v>
          </cell>
          <cell r="J206">
            <v>10000</v>
          </cell>
          <cell r="K206">
            <v>10000</v>
          </cell>
          <cell r="L206">
            <v>10000</v>
          </cell>
          <cell r="M206">
            <v>10000</v>
          </cell>
          <cell r="N206">
            <v>1925</v>
          </cell>
          <cell r="O206" t="str">
            <v>5a</v>
          </cell>
          <cell r="P206">
            <v>280734.38496717729</v>
          </cell>
        </row>
        <row r="207">
          <cell r="A207" t="str">
            <v>R5.233</v>
          </cell>
          <cell r="B207">
            <v>174</v>
          </cell>
          <cell r="C207" t="str">
            <v>2D3</v>
          </cell>
          <cell r="D207" t="str">
            <v>01-047</v>
          </cell>
          <cell r="E207" t="str">
            <v>D009</v>
          </cell>
          <cell r="F207" t="str">
            <v>1- MD</v>
          </cell>
          <cell r="G207" t="str">
            <v>DC-1</v>
          </cell>
          <cell r="H207" t="str">
            <v>No</v>
          </cell>
          <cell r="I207">
            <v>1.6933207902163947</v>
          </cell>
          <cell r="J207">
            <v>10000</v>
          </cell>
          <cell r="K207">
            <v>10000</v>
          </cell>
          <cell r="L207">
            <v>10000</v>
          </cell>
          <cell r="M207">
            <v>10000</v>
          </cell>
          <cell r="N207">
            <v>1954</v>
          </cell>
          <cell r="O207" t="str">
            <v>5a</v>
          </cell>
          <cell r="P207">
            <v>888408.07137982303</v>
          </cell>
        </row>
        <row r="208">
          <cell r="A208" t="str">
            <v>R5.236</v>
          </cell>
          <cell r="B208">
            <v>177</v>
          </cell>
          <cell r="C208" t="str">
            <v>12P4</v>
          </cell>
          <cell r="D208" t="str">
            <v>01-051</v>
          </cell>
          <cell r="E208" t="str">
            <v>D010</v>
          </cell>
          <cell r="F208" t="str">
            <v>1- MD</v>
          </cell>
          <cell r="G208" t="str">
            <v>C-1</v>
          </cell>
          <cell r="H208" t="str">
            <v>No</v>
          </cell>
          <cell r="I208">
            <v>13.718929254302106</v>
          </cell>
          <cell r="J208">
            <v>10000</v>
          </cell>
          <cell r="K208">
            <v>10000</v>
          </cell>
          <cell r="L208">
            <v>10000</v>
          </cell>
          <cell r="M208">
            <v>10000</v>
          </cell>
          <cell r="N208">
            <v>2003.4999999999998</v>
          </cell>
          <cell r="O208" t="str">
            <v>4b</v>
          </cell>
          <cell r="P208">
            <v>973723.77328293142</v>
          </cell>
        </row>
        <row r="209">
          <cell r="A209" t="str">
            <v>R5.239</v>
          </cell>
          <cell r="B209">
            <v>180</v>
          </cell>
          <cell r="C209" t="str">
            <v>12Q12</v>
          </cell>
          <cell r="D209" t="str">
            <v>01-051</v>
          </cell>
          <cell r="E209" t="str">
            <v>D010</v>
          </cell>
          <cell r="F209" t="str">
            <v>1- MD</v>
          </cell>
          <cell r="G209" t="str">
            <v>C-1</v>
          </cell>
          <cell r="H209" t="str">
            <v>No</v>
          </cell>
          <cell r="I209">
            <v>11.262959472196036</v>
          </cell>
          <cell r="J209">
            <v>10000</v>
          </cell>
          <cell r="K209">
            <v>10000</v>
          </cell>
          <cell r="L209">
            <v>10000</v>
          </cell>
          <cell r="M209">
            <v>10000</v>
          </cell>
          <cell r="N209">
            <v>1598.5</v>
          </cell>
          <cell r="O209" t="str">
            <v>6-IDL</v>
          </cell>
          <cell r="P209">
            <v>303911.06179733342</v>
          </cell>
        </row>
        <row r="210">
          <cell r="A210" t="str">
            <v>R5.246</v>
          </cell>
          <cell r="B210">
            <v>185</v>
          </cell>
          <cell r="C210" t="str">
            <v>R5_X074</v>
          </cell>
          <cell r="D210" t="str">
            <v>06-020</v>
          </cell>
          <cell r="E210" t="str">
            <v>D023</v>
          </cell>
          <cell r="F210" t="str">
            <v>2 - DFx</v>
          </cell>
          <cell r="G210" t="str">
            <v>D210</v>
          </cell>
          <cell r="H210" t="str">
            <v>No</v>
          </cell>
          <cell r="I210">
            <v>-3.5500230520977234</v>
          </cell>
          <cell r="J210">
            <v>10000</v>
          </cell>
          <cell r="K210">
            <v>10000</v>
          </cell>
          <cell r="L210">
            <v>10000</v>
          </cell>
          <cell r="M210">
            <v>10000</v>
          </cell>
          <cell r="N210">
            <v>2050</v>
          </cell>
          <cell r="O210" t="str">
            <v>4b</v>
          </cell>
          <cell r="P210">
            <v>1560406.9889317602</v>
          </cell>
        </row>
        <row r="211">
          <cell r="A211" t="str">
            <v>R5.247</v>
          </cell>
          <cell r="B211">
            <v>186</v>
          </cell>
          <cell r="C211" t="str">
            <v>R5_X129</v>
          </cell>
          <cell r="D211" t="str">
            <v>02-014</v>
          </cell>
          <cell r="E211" t="str">
            <v>D017</v>
          </cell>
          <cell r="F211" t="str">
            <v>2 - DFx</v>
          </cell>
          <cell r="G211" t="str">
            <v>D210</v>
          </cell>
          <cell r="H211" t="str">
            <v>No</v>
          </cell>
          <cell r="I211">
            <v>9.2669432918395724</v>
          </cell>
          <cell r="J211">
            <v>10000</v>
          </cell>
          <cell r="K211">
            <v>10000</v>
          </cell>
          <cell r="L211">
            <v>10000</v>
          </cell>
          <cell r="M211">
            <v>10000</v>
          </cell>
          <cell r="N211">
            <v>2050</v>
          </cell>
          <cell r="O211" t="str">
            <v>5a</v>
          </cell>
          <cell r="P211">
            <v>451699.22803418449</v>
          </cell>
        </row>
        <row r="212">
          <cell r="A212" t="str">
            <v>R5.249</v>
          </cell>
          <cell r="B212">
            <v>188</v>
          </cell>
          <cell r="C212" t="str">
            <v>R5_X144</v>
          </cell>
          <cell r="D212" t="str">
            <v>02-014</v>
          </cell>
          <cell r="E212" t="str">
            <v>D017</v>
          </cell>
          <cell r="F212" t="str">
            <v>2 - DFx</v>
          </cell>
          <cell r="G212" t="str">
            <v>D210</v>
          </cell>
          <cell r="H212" t="str">
            <v>No</v>
          </cell>
          <cell r="I212">
            <v>4.6814671814671698</v>
          </cell>
          <cell r="J212">
            <v>10000</v>
          </cell>
          <cell r="K212">
            <v>10000</v>
          </cell>
          <cell r="L212">
            <v>10000</v>
          </cell>
          <cell r="M212">
            <v>10000</v>
          </cell>
          <cell r="N212">
            <v>1950</v>
          </cell>
          <cell r="O212" t="str">
            <v>5a</v>
          </cell>
          <cell r="P212">
            <v>684958.75659929111</v>
          </cell>
        </row>
        <row r="213">
          <cell r="A213" t="str">
            <v>R5.252</v>
          </cell>
          <cell r="B213">
            <v>191</v>
          </cell>
          <cell r="C213" t="str">
            <v>2F11</v>
          </cell>
          <cell r="D213" t="str">
            <v>01-047</v>
          </cell>
          <cell r="E213" t="str">
            <v>D009</v>
          </cell>
          <cell r="F213" t="str">
            <v>1- MD</v>
          </cell>
          <cell r="G213" t="str">
            <v>DC-1</v>
          </cell>
          <cell r="H213" t="str">
            <v>No</v>
          </cell>
          <cell r="I213">
            <v>-6.9319114027891588</v>
          </cell>
          <cell r="J213">
            <v>10000</v>
          </cell>
          <cell r="K213">
            <v>10000</v>
          </cell>
          <cell r="L213">
            <v>10000</v>
          </cell>
          <cell r="M213">
            <v>10000</v>
          </cell>
          <cell r="N213">
            <v>2058.5</v>
          </cell>
          <cell r="O213" t="str">
            <v>5a</v>
          </cell>
          <cell r="P213">
            <v>588220.24452753097</v>
          </cell>
        </row>
        <row r="214">
          <cell r="A214" t="str">
            <v>R5.254</v>
          </cell>
          <cell r="B214">
            <v>193</v>
          </cell>
          <cell r="C214" t="str">
            <v>2E9</v>
          </cell>
          <cell r="D214" t="str">
            <v>01-047</v>
          </cell>
          <cell r="E214" t="str">
            <v>D009</v>
          </cell>
          <cell r="F214" t="str">
            <v>1- MD</v>
          </cell>
          <cell r="G214" t="str">
            <v>DC-1</v>
          </cell>
          <cell r="H214" t="str">
            <v>No</v>
          </cell>
          <cell r="I214">
            <v>7.5881870385562094</v>
          </cell>
          <cell r="J214">
            <v>10000</v>
          </cell>
          <cell r="K214">
            <v>10000</v>
          </cell>
          <cell r="L214">
            <v>10000</v>
          </cell>
          <cell r="M214">
            <v>10000</v>
          </cell>
          <cell r="N214">
            <v>2065</v>
          </cell>
          <cell r="O214" t="str">
            <v>4a</v>
          </cell>
          <cell r="P214">
            <v>328652.56968478463</v>
          </cell>
        </row>
        <row r="215">
          <cell r="A215" t="str">
            <v>R5.261</v>
          </cell>
          <cell r="B215">
            <v>200</v>
          </cell>
          <cell r="C215" t="str">
            <v>14B9</v>
          </cell>
          <cell r="D215" t="str">
            <v>01-022</v>
          </cell>
          <cell r="E215" t="str">
            <v>D005</v>
          </cell>
          <cell r="F215" t="str">
            <v>1- MD</v>
          </cell>
          <cell r="G215" t="str">
            <v>DC-1</v>
          </cell>
          <cell r="H215" t="str">
            <v>No</v>
          </cell>
          <cell r="I215">
            <v>48.317893710385171</v>
          </cell>
          <cell r="J215">
            <v>585.90056661727056</v>
          </cell>
          <cell r="K215">
            <v>10000</v>
          </cell>
          <cell r="L215">
            <v>10000</v>
          </cell>
          <cell r="M215">
            <v>10000</v>
          </cell>
          <cell r="N215">
            <v>2100</v>
          </cell>
          <cell r="O215" t="str">
            <v>4a</v>
          </cell>
          <cell r="P215">
            <v>217308.23559002348</v>
          </cell>
        </row>
        <row r="217">
          <cell r="K217">
            <v>242.79582264298992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F2162-5068-C445-AE9D-D41037D29035}">
  <dimension ref="A1:AB9432"/>
  <sheetViews>
    <sheetView tabSelected="1" topLeftCell="A79" zoomScale="77" zoomScaleNormal="77" workbookViewId="0">
      <pane xSplit="1" topLeftCell="B1" activePane="topRight" state="frozen"/>
      <selection pane="topRight" activeCell="J6" sqref="J6"/>
    </sheetView>
  </sheetViews>
  <sheetFormatPr baseColWidth="10" defaultColWidth="8.83203125" defaultRowHeight="15" x14ac:dyDescent="0.2"/>
  <cols>
    <col min="1" max="1" width="11" style="2" customWidth="1"/>
    <col min="2" max="2" width="14.6640625" style="2" bestFit="1" customWidth="1"/>
    <col min="3" max="3" width="21.33203125" style="2" customWidth="1"/>
    <col min="4" max="4" width="11" style="2" customWidth="1"/>
    <col min="5" max="5" width="18" style="2" bestFit="1" customWidth="1"/>
    <col min="6" max="21" width="8.83203125" style="2"/>
    <col min="22" max="22" width="10" style="2" bestFit="1" customWidth="1"/>
    <col min="23" max="23" width="30.1640625" style="2" bestFit="1" customWidth="1"/>
    <col min="24" max="25" width="11.33203125" style="2" bestFit="1" customWidth="1"/>
    <col min="26" max="26" width="16" style="2" customWidth="1"/>
    <col min="27" max="27" width="15.33203125" style="2" bestFit="1" customWidth="1"/>
    <col min="28" max="28" width="30.6640625" style="2" bestFit="1" customWidth="1"/>
    <col min="29" max="16384" width="8.83203125" style="1"/>
  </cols>
  <sheetData>
    <row r="1" spans="1:28" ht="16" x14ac:dyDescent="0.2">
      <c r="A1" s="29"/>
      <c r="B1" s="29"/>
      <c r="C1" s="29"/>
      <c r="D1" s="29"/>
      <c r="E1" s="29"/>
      <c r="F1" s="33" t="s">
        <v>275</v>
      </c>
      <c r="G1" s="33"/>
      <c r="H1" s="33"/>
      <c r="I1" s="33"/>
      <c r="J1" s="33" t="s">
        <v>274</v>
      </c>
      <c r="K1" s="33"/>
      <c r="L1" s="33"/>
      <c r="M1" s="33"/>
      <c r="N1" s="34" t="s">
        <v>273</v>
      </c>
      <c r="O1" s="34"/>
      <c r="P1" s="34"/>
      <c r="Q1" s="35" t="s">
        <v>272</v>
      </c>
      <c r="R1" s="35"/>
      <c r="S1" s="35"/>
      <c r="T1" s="35"/>
      <c r="U1" s="36" t="s">
        <v>271</v>
      </c>
      <c r="V1" s="36"/>
      <c r="W1" s="36"/>
      <c r="X1" s="36"/>
      <c r="Y1" s="36"/>
      <c r="Z1" s="36"/>
      <c r="AA1" s="36"/>
      <c r="AB1" s="36"/>
    </row>
    <row r="2" spans="1:28" ht="16" x14ac:dyDescent="0.2">
      <c r="A2" s="31" t="s">
        <v>270</v>
      </c>
      <c r="B2" s="31" t="s">
        <v>269</v>
      </c>
      <c r="C2" s="31" t="s">
        <v>268</v>
      </c>
      <c r="D2" s="32" t="s">
        <v>267</v>
      </c>
      <c r="E2" s="31" t="s">
        <v>266</v>
      </c>
      <c r="F2" s="29" t="s">
        <v>265</v>
      </c>
      <c r="G2" s="29" t="s">
        <v>264</v>
      </c>
      <c r="H2" s="29" t="s">
        <v>263</v>
      </c>
      <c r="I2" s="30" t="s">
        <v>262</v>
      </c>
      <c r="J2" s="29" t="s">
        <v>265</v>
      </c>
      <c r="K2" s="30" t="s">
        <v>264</v>
      </c>
      <c r="L2" s="29" t="s">
        <v>263</v>
      </c>
      <c r="M2" s="30" t="s">
        <v>262</v>
      </c>
      <c r="N2" s="29" t="s">
        <v>265</v>
      </c>
      <c r="O2" s="29" t="s">
        <v>263</v>
      </c>
      <c r="P2" s="29" t="s">
        <v>262</v>
      </c>
      <c r="Q2" s="30" t="s">
        <v>265</v>
      </c>
      <c r="R2" s="30" t="s">
        <v>264</v>
      </c>
      <c r="S2" s="30" t="s">
        <v>263</v>
      </c>
      <c r="T2" s="30" t="s">
        <v>262</v>
      </c>
      <c r="U2" s="30" t="s">
        <v>261</v>
      </c>
      <c r="V2" s="30" t="s">
        <v>260</v>
      </c>
      <c r="W2" s="29" t="s">
        <v>277</v>
      </c>
      <c r="X2" s="29" t="s">
        <v>259</v>
      </c>
      <c r="Y2" s="29" t="s">
        <v>258</v>
      </c>
      <c r="Z2" s="29" t="s">
        <v>257</v>
      </c>
      <c r="AA2" s="29" t="s">
        <v>256</v>
      </c>
      <c r="AB2" s="28" t="s">
        <v>255</v>
      </c>
    </row>
    <row r="3" spans="1:28" ht="97.5" customHeight="1" x14ac:dyDescent="0.2">
      <c r="A3" s="27" t="s">
        <v>254</v>
      </c>
      <c r="B3" s="27" t="s">
        <v>245</v>
      </c>
      <c r="C3" s="27" t="s">
        <v>244</v>
      </c>
      <c r="D3" s="22" t="s">
        <v>42</v>
      </c>
      <c r="E3" s="6">
        <f>VLOOKUP(A3,[1]Combined!$A:$P,11,FALSE)</f>
        <v>10000</v>
      </c>
      <c r="F3" s="12">
        <v>500598.75428756583</v>
      </c>
      <c r="G3" s="12">
        <v>26250</v>
      </c>
      <c r="H3" s="12">
        <v>12787.76582951365</v>
      </c>
      <c r="I3" s="10">
        <v>2.5544941372682279</v>
      </c>
      <c r="J3" s="12">
        <v>1.6723774633597949E-4</v>
      </c>
      <c r="K3" s="12">
        <v>6.2999999999999998E-6</v>
      </c>
      <c r="L3" s="12">
        <v>7.0136876023663177E-5</v>
      </c>
      <c r="M3" s="10">
        <v>41.938424524544047</v>
      </c>
      <c r="N3" s="12">
        <v>3.3369263520834815E-10</v>
      </c>
      <c r="O3" s="12">
        <v>1.3773111180769823E-10</v>
      </c>
      <c r="P3" s="10">
        <v>41.27484315669804</v>
      </c>
      <c r="Q3" s="10">
        <v>67.250543518032885</v>
      </c>
      <c r="R3" s="10">
        <v>0.7</v>
      </c>
      <c r="S3" s="10">
        <v>11.482417204301751</v>
      </c>
      <c r="T3" s="10">
        <v>17.074088332420391</v>
      </c>
      <c r="U3" s="10">
        <v>2.0686211250799929</v>
      </c>
      <c r="V3" s="11">
        <f>(Q3/100)*7</f>
        <v>4.707538046262302</v>
      </c>
      <c r="W3" s="10" t="s">
        <v>3</v>
      </c>
      <c r="X3" s="10">
        <v>61.474999999999994</v>
      </c>
      <c r="Y3" s="10">
        <v>52.775000000000006</v>
      </c>
      <c r="Z3" s="10">
        <v>49.343933333333339</v>
      </c>
      <c r="AA3" s="10">
        <f>(Q3/Z3)*100</f>
        <v>136.28938549291342</v>
      </c>
      <c r="AB3" s="10">
        <v>4</v>
      </c>
    </row>
    <row r="4" spans="1:28" ht="97.5" customHeight="1" x14ac:dyDescent="0.2">
      <c r="A4" s="9" t="s">
        <v>253</v>
      </c>
      <c r="B4" s="9" t="s">
        <v>252</v>
      </c>
      <c r="C4" s="27" t="s">
        <v>244</v>
      </c>
      <c r="D4" s="14" t="s">
        <v>4</v>
      </c>
      <c r="E4" s="6">
        <f>VLOOKUP(A4,[1]Combined!$A:$P,11,FALSE)</f>
        <v>48.981460749446022</v>
      </c>
      <c r="F4" s="12">
        <v>946917.26841480564</v>
      </c>
      <c r="G4" s="12">
        <v>48000</v>
      </c>
      <c r="H4" s="12">
        <v>186733.01960378332</v>
      </c>
      <c r="I4" s="10">
        <v>19.720098664626239</v>
      </c>
      <c r="J4" s="12">
        <v>6.1394296384428826E-4</v>
      </c>
      <c r="K4" s="12">
        <v>9.8666666666666665E-6</v>
      </c>
      <c r="L4" s="12">
        <v>1.7857234395067569E-4</v>
      </c>
      <c r="M4" s="10">
        <v>29.086145532562245</v>
      </c>
      <c r="N4" s="12">
        <v>6.8882783765590444E-10</v>
      </c>
      <c r="O4" s="12">
        <v>3.3387175483385552E-10</v>
      </c>
      <c r="P4" s="10">
        <v>48.469550239146564</v>
      </c>
      <c r="Q4" s="10">
        <v>44.428987106169011</v>
      </c>
      <c r="R4" s="10">
        <v>0.65666666666666662</v>
      </c>
      <c r="S4" s="10">
        <v>4.6421034472259652</v>
      </c>
      <c r="T4" s="10">
        <v>10.448366594838271</v>
      </c>
      <c r="U4" s="10">
        <v>1.6225644582353098</v>
      </c>
      <c r="V4" s="11">
        <f>(Q4/100)*7</f>
        <v>3.1100290974318305</v>
      </c>
      <c r="W4" s="10" t="s">
        <v>3</v>
      </c>
      <c r="X4" s="10" t="s">
        <v>276</v>
      </c>
      <c r="Y4" s="10">
        <v>43.666666666666664</v>
      </c>
      <c r="Z4" s="10">
        <v>34.327377777777777</v>
      </c>
      <c r="AA4" s="10">
        <f>(Q4/Z4)*100</f>
        <v>129.42726762814556</v>
      </c>
      <c r="AB4" s="10">
        <v>3</v>
      </c>
    </row>
    <row r="5" spans="1:28" ht="97.5" customHeight="1" x14ac:dyDescent="0.2">
      <c r="A5" s="9" t="s">
        <v>251</v>
      </c>
      <c r="B5" s="9" t="s">
        <v>250</v>
      </c>
      <c r="C5" s="27" t="s">
        <v>244</v>
      </c>
      <c r="D5" s="23">
        <v>6</v>
      </c>
      <c r="E5" s="6">
        <f>VLOOKUP(A5,[1]Combined!$A:$P,11,FALSE)</f>
        <v>10000</v>
      </c>
      <c r="F5" s="12">
        <v>223083.67638387968</v>
      </c>
      <c r="G5" s="12">
        <v>30750</v>
      </c>
      <c r="H5" s="12">
        <v>118572.08654900643</v>
      </c>
      <c r="I5" s="10">
        <v>53.151395239232578</v>
      </c>
      <c r="J5" s="12">
        <v>1.3127631984828176E-3</v>
      </c>
      <c r="K5" s="12">
        <v>3.2000000000000005E-5</v>
      </c>
      <c r="L5" s="12">
        <v>4.7099802448799776E-4</v>
      </c>
      <c r="M5" s="10">
        <v>35.878369003056918</v>
      </c>
      <c r="N5" s="12">
        <v>6.2754113785721207E-9</v>
      </c>
      <c r="O5" s="12">
        <v>1.6649392546056443E-9</v>
      </c>
      <c r="P5" s="10">
        <v>26.531157149166486</v>
      </c>
      <c r="Q5" s="10">
        <v>37.337871684979397</v>
      </c>
      <c r="R5" s="10">
        <v>2.6749999999999998</v>
      </c>
      <c r="S5" s="10">
        <v>7.8030096985094151</v>
      </c>
      <c r="T5" s="10">
        <v>20.898378365921904</v>
      </c>
      <c r="U5" s="10">
        <v>1.9320018362778815</v>
      </c>
      <c r="V5" s="11">
        <f>(Q5/100)*7</f>
        <v>2.6136510179485577</v>
      </c>
      <c r="W5" s="10" t="s">
        <v>3</v>
      </c>
      <c r="X5" s="10">
        <v>51.849999999999994</v>
      </c>
      <c r="Y5" s="10">
        <v>24.450000000000003</v>
      </c>
      <c r="Z5" s="10">
        <v>41.618266666666671</v>
      </c>
      <c r="AA5" s="10">
        <f>(Q5/Z5)*100</f>
        <v>89.71510511004638</v>
      </c>
      <c r="AB5" s="10">
        <v>4</v>
      </c>
    </row>
    <row r="6" spans="1:28" ht="97.5" customHeight="1" x14ac:dyDescent="0.2">
      <c r="A6" s="9" t="s">
        <v>249</v>
      </c>
      <c r="B6" s="9" t="s">
        <v>245</v>
      </c>
      <c r="C6" s="27" t="s">
        <v>244</v>
      </c>
      <c r="D6" s="18" t="s">
        <v>23</v>
      </c>
      <c r="E6" s="6">
        <f>VLOOKUP(A6,[1]Combined!$A:$P,11,FALSE)</f>
        <v>89.691216547405148</v>
      </c>
      <c r="F6" s="12">
        <v>669736.84055003757</v>
      </c>
      <c r="G6" s="12">
        <v>31250</v>
      </c>
      <c r="H6" s="12">
        <v>79207.677913778272</v>
      </c>
      <c r="I6" s="10">
        <v>11.826686710070639</v>
      </c>
      <c r="J6" s="12">
        <v>3.9307054925280093E-4</v>
      </c>
      <c r="K6" s="12">
        <v>7.2749999999999998E-6</v>
      </c>
      <c r="L6" s="12">
        <v>1.4292635380868418E-4</v>
      </c>
      <c r="M6" s="10">
        <v>36.361501537160947</v>
      </c>
      <c r="N6" s="12">
        <v>6.0605367580047149E-10</v>
      </c>
      <c r="O6" s="12">
        <v>2.8208344622168297E-10</v>
      </c>
      <c r="P6" s="10">
        <v>46.544300857363687</v>
      </c>
      <c r="Q6" s="10">
        <v>58.446395173241399</v>
      </c>
      <c r="R6" s="10">
        <v>0.54499999999999993</v>
      </c>
      <c r="S6" s="10">
        <v>11.939577578800165</v>
      </c>
      <c r="T6" s="10">
        <v>20.428253176966642</v>
      </c>
      <c r="U6" s="10">
        <v>1.750631945260229</v>
      </c>
      <c r="V6" s="11">
        <f>(Q6/100)*7</f>
        <v>4.0912476621268974</v>
      </c>
      <c r="W6" s="10" t="s">
        <v>3</v>
      </c>
      <c r="X6" s="10">
        <v>68.75</v>
      </c>
      <c r="Y6" s="10">
        <v>44.974999999999994</v>
      </c>
      <c r="Z6" s="10">
        <v>55.183333333333337</v>
      </c>
      <c r="AA6" s="10">
        <f>(Q6/Z6)*100</f>
        <v>105.9131292779971</v>
      </c>
      <c r="AB6" s="10">
        <v>4</v>
      </c>
    </row>
    <row r="7" spans="1:28" ht="97.5" customHeight="1" x14ac:dyDescent="0.2">
      <c r="A7" s="9" t="s">
        <v>248</v>
      </c>
      <c r="B7" s="9" t="s">
        <v>245</v>
      </c>
      <c r="C7" s="27" t="s">
        <v>244</v>
      </c>
      <c r="D7" s="21" t="s">
        <v>36</v>
      </c>
      <c r="E7" s="6">
        <f>VLOOKUP(A7,[1]Combined!$A:$P,11,FALSE)</f>
        <v>10000</v>
      </c>
      <c r="F7" s="5">
        <v>901582.95636084676</v>
      </c>
      <c r="G7" s="5">
        <v>129666.66666666667</v>
      </c>
      <c r="H7" s="5">
        <v>104593.05782429808</v>
      </c>
      <c r="I7" s="3">
        <v>11.601046480124019</v>
      </c>
      <c r="J7" s="17">
        <v>6.001440715726082E-5</v>
      </c>
      <c r="K7" s="5">
        <v>1.3200000000000001E-5</v>
      </c>
      <c r="L7" s="5">
        <v>0</v>
      </c>
      <c r="M7" s="3">
        <v>0</v>
      </c>
      <c r="N7" s="5">
        <v>6.7160224232939596E-11</v>
      </c>
      <c r="O7" s="5">
        <v>7.7050747260570539E-12</v>
      </c>
      <c r="P7" s="3">
        <v>11.472675700624002</v>
      </c>
      <c r="Q7" s="3">
        <v>35.477144217867952</v>
      </c>
      <c r="R7" s="3">
        <v>0.69000000000000006</v>
      </c>
      <c r="S7" s="3">
        <v>12.261388755115179</v>
      </c>
      <c r="T7" s="3">
        <v>34.561374725702329</v>
      </c>
      <c r="U7" s="3">
        <v>3.0150844123178544</v>
      </c>
      <c r="V7" s="4">
        <f>(Q7/100)*7</f>
        <v>2.4834000952507567</v>
      </c>
      <c r="W7" s="3" t="s">
        <v>278</v>
      </c>
      <c r="X7" s="3">
        <v>63.9</v>
      </c>
      <c r="Y7" s="3">
        <v>36.199999999999996</v>
      </c>
      <c r="Z7" s="3">
        <v>51.290400000000005</v>
      </c>
      <c r="AA7" s="3">
        <f>(Q7/Z7)*100</f>
        <v>69.169170483887726</v>
      </c>
      <c r="AB7" s="3">
        <v>3</v>
      </c>
    </row>
    <row r="8" spans="1:28" ht="97.5" customHeight="1" x14ac:dyDescent="0.2">
      <c r="A8" s="9" t="s">
        <v>247</v>
      </c>
      <c r="B8" s="9" t="s">
        <v>245</v>
      </c>
      <c r="C8" s="27" t="s">
        <v>244</v>
      </c>
      <c r="D8" s="19" t="s">
        <v>27</v>
      </c>
      <c r="E8" s="6">
        <f>VLOOKUP(A8,[1]Combined!$A:$P,11,FALSE)</f>
        <v>10000</v>
      </c>
      <c r="F8" s="5">
        <v>489890.16557190142</v>
      </c>
      <c r="G8" s="5">
        <v>84666.666666666672</v>
      </c>
      <c r="H8" s="5">
        <v>36523.947023464105</v>
      </c>
      <c r="I8" s="3">
        <v>7.4555379124269168</v>
      </c>
      <c r="J8" s="17">
        <v>6.001440715726082E-5</v>
      </c>
      <c r="K8" s="5">
        <v>1.6333333333333332E-5</v>
      </c>
      <c r="L8" s="5">
        <v>0</v>
      </c>
      <c r="M8" s="3">
        <v>0</v>
      </c>
      <c r="N8" s="5">
        <v>1.2296853403468509E-10</v>
      </c>
      <c r="O8" s="5">
        <v>9.3165960032288585E-12</v>
      </c>
      <c r="P8" s="3">
        <v>7.5764064981054213</v>
      </c>
      <c r="Q8" s="3">
        <v>48.594333082399551</v>
      </c>
      <c r="R8" s="3">
        <v>1.2666666666666668</v>
      </c>
      <c r="S8" s="3">
        <v>5.3702994416455851</v>
      </c>
      <c r="T8" s="3">
        <v>11.051287467078463</v>
      </c>
      <c r="U8" s="3">
        <v>4.3947624856745149</v>
      </c>
      <c r="V8" s="4">
        <f>(Q8/100)*7</f>
        <v>3.4016033157679684</v>
      </c>
      <c r="W8" s="3" t="s">
        <v>278</v>
      </c>
      <c r="X8" s="3">
        <v>70.733333333333334</v>
      </c>
      <c r="Y8" s="3">
        <v>53.133333333333333</v>
      </c>
      <c r="Z8" s="3">
        <v>56.775288888888895</v>
      </c>
      <c r="AA8" s="3">
        <f>(Q8/Z8)*100</f>
        <v>85.590639930516701</v>
      </c>
      <c r="AB8" s="3">
        <v>3</v>
      </c>
    </row>
    <row r="9" spans="1:28" ht="97.5" customHeight="1" x14ac:dyDescent="0.2">
      <c r="A9" s="9" t="s">
        <v>246</v>
      </c>
      <c r="B9" s="9" t="s">
        <v>245</v>
      </c>
      <c r="C9" s="27" t="s">
        <v>244</v>
      </c>
      <c r="D9" s="16">
        <v>2</v>
      </c>
      <c r="E9" s="6">
        <v>9.6</v>
      </c>
      <c r="F9" s="12">
        <v>1048847.705369601</v>
      </c>
      <c r="G9" s="12">
        <v>115000</v>
      </c>
      <c r="H9" s="12">
        <v>98024.678568280448</v>
      </c>
      <c r="I9" s="10">
        <v>9.3459401270976468</v>
      </c>
      <c r="J9" s="12">
        <v>9.7175498999087294E-5</v>
      </c>
      <c r="K9" s="12">
        <v>1.22E-5</v>
      </c>
      <c r="L9" s="12">
        <v>5.2553720075303187E-5</v>
      </c>
      <c r="M9" s="10">
        <v>54.081245392726821</v>
      </c>
      <c r="N9" s="12">
        <v>9.0704461243908916E-11</v>
      </c>
      <c r="O9" s="12">
        <v>4.1628964999998597E-11</v>
      </c>
      <c r="P9" s="10">
        <v>45.895168141792048</v>
      </c>
      <c r="Q9" s="10">
        <v>36.975167708053647</v>
      </c>
      <c r="R9" s="10">
        <v>0.76</v>
      </c>
      <c r="S9" s="10">
        <v>2.9453155714543082</v>
      </c>
      <c r="T9" s="10">
        <v>7.9656584513956981</v>
      </c>
      <c r="U9" s="10">
        <v>1.9430425138052168</v>
      </c>
      <c r="V9" s="11">
        <f>(Q9/100)*7</f>
        <v>2.5882617395637553</v>
      </c>
      <c r="W9" s="10" t="s">
        <v>3</v>
      </c>
      <c r="X9" s="10">
        <v>63.5</v>
      </c>
      <c r="Y9" s="10">
        <v>36.150000000000006</v>
      </c>
      <c r="Z9" s="10">
        <v>50.969333333333338</v>
      </c>
      <c r="AA9" s="10">
        <f>(Q9/Z9)*100</f>
        <v>72.543950038036556</v>
      </c>
      <c r="AB9" s="10">
        <v>2</v>
      </c>
    </row>
    <row r="10" spans="1:28" ht="97.5" customHeight="1" x14ac:dyDescent="0.2">
      <c r="A10" s="9" t="s">
        <v>243</v>
      </c>
      <c r="B10" s="9" t="s">
        <v>242</v>
      </c>
      <c r="C10" s="9" t="s">
        <v>0</v>
      </c>
      <c r="D10" s="15" t="s">
        <v>13</v>
      </c>
      <c r="E10" s="6">
        <f>VLOOKUP(A10,[1]Combined!$A:$P,11,FALSE)</f>
        <v>10000</v>
      </c>
      <c r="F10" s="12">
        <v>706882.80134954257</v>
      </c>
      <c r="G10" s="12">
        <v>25500</v>
      </c>
      <c r="H10" s="12">
        <v>15990.62467035844</v>
      </c>
      <c r="I10" s="10">
        <v>2.2621323704339678</v>
      </c>
      <c r="J10" s="12">
        <v>5.2855383751603566E-4</v>
      </c>
      <c r="K10" s="12">
        <v>6.0499999999999997E-6</v>
      </c>
      <c r="L10" s="12">
        <v>4.7878980936847698E-5</v>
      </c>
      <c r="M10" s="10">
        <v>9.0584870524935148</v>
      </c>
      <c r="N10" s="12">
        <v>7.4891182174260133E-10</v>
      </c>
      <c r="O10" s="12">
        <v>8.199222328326255E-11</v>
      </c>
      <c r="P10" s="10">
        <v>10.948181201423607</v>
      </c>
      <c r="Q10" s="10">
        <v>107.32624398388522</v>
      </c>
      <c r="R10" s="10">
        <v>0.77750000000000008</v>
      </c>
      <c r="S10" s="10">
        <v>16.474802294651411</v>
      </c>
      <c r="T10" s="10">
        <v>15.35020856327094</v>
      </c>
      <c r="U10" s="10">
        <v>3.588068266333428</v>
      </c>
      <c r="V10" s="11">
        <f>(Q10/100)*7</f>
        <v>7.5128370788719652</v>
      </c>
      <c r="W10" s="10" t="s">
        <v>3</v>
      </c>
      <c r="X10" s="10">
        <v>89.075000000000003</v>
      </c>
      <c r="Y10" s="10">
        <v>76.174999999999997</v>
      </c>
      <c r="Z10" s="10">
        <v>71.497533333333337</v>
      </c>
      <c r="AA10" s="10">
        <f>(Q10/Z10)*100</f>
        <v>150.11181362511138</v>
      </c>
      <c r="AB10" s="10">
        <v>4</v>
      </c>
    </row>
    <row r="11" spans="1:28" ht="97.5" customHeight="1" x14ac:dyDescent="0.2">
      <c r="A11" s="9" t="s">
        <v>241</v>
      </c>
      <c r="B11" s="9" t="s">
        <v>44</v>
      </c>
      <c r="C11" s="9" t="s">
        <v>24</v>
      </c>
      <c r="D11" s="18" t="s">
        <v>23</v>
      </c>
      <c r="E11" s="6">
        <f>VLOOKUP(A11,[1]Combined!$A:$P,11,FALSE)</f>
        <v>188.13283658309382</v>
      </c>
      <c r="F11" s="12">
        <v>647794.66126502329</v>
      </c>
      <c r="G11" s="12">
        <v>33000</v>
      </c>
      <c r="H11" s="12">
        <v>205.11081954198312</v>
      </c>
      <c r="I11" s="10">
        <v>3.1662937626166843E-2</v>
      </c>
      <c r="J11" s="17">
        <v>6.001440715726082E-5</v>
      </c>
      <c r="K11" s="12">
        <v>4.8500000000000002E-6</v>
      </c>
      <c r="L11" s="12">
        <v>0</v>
      </c>
      <c r="M11" s="10">
        <v>0</v>
      </c>
      <c r="N11" s="12">
        <v>9.264418766343483E-11</v>
      </c>
      <c r="O11" s="12">
        <v>2.9333871354145267E-14</v>
      </c>
      <c r="P11" s="10">
        <v>3.1662937626170014E-2</v>
      </c>
      <c r="Q11" s="10">
        <v>112.71364222002312</v>
      </c>
      <c r="R11" s="10">
        <v>0.8</v>
      </c>
      <c r="S11" s="10">
        <v>9.3675713706386325</v>
      </c>
      <c r="T11" s="10">
        <v>8.3109472696771061</v>
      </c>
      <c r="U11" s="10">
        <v>2.8563940620078436</v>
      </c>
      <c r="V11" s="11">
        <f>(Q11/100)*7</f>
        <v>7.8899549554016177</v>
      </c>
      <c r="W11" s="10" t="s">
        <v>3</v>
      </c>
      <c r="X11" s="10">
        <v>76</v>
      </c>
      <c r="Y11" s="10">
        <v>106.6</v>
      </c>
      <c r="Z11" s="10">
        <v>61.00266666666667</v>
      </c>
      <c r="AA11" s="10">
        <f>(Q11/Z11)*100</f>
        <v>184.76838534931224</v>
      </c>
      <c r="AB11" s="10">
        <v>2</v>
      </c>
    </row>
    <row r="12" spans="1:28" ht="97.5" customHeight="1" x14ac:dyDescent="0.2">
      <c r="A12" s="9" t="s">
        <v>240</v>
      </c>
      <c r="B12" s="9" t="s">
        <v>44</v>
      </c>
      <c r="C12" s="9" t="s">
        <v>24</v>
      </c>
      <c r="D12" s="18" t="s">
        <v>23</v>
      </c>
      <c r="E12" s="6">
        <f>VLOOKUP(A12,[1]Combined!$A:$P,11,FALSE)</f>
        <v>288.44333195014053</v>
      </c>
      <c r="F12" s="12">
        <v>372532.96892216674</v>
      </c>
      <c r="G12" s="12">
        <v>44000</v>
      </c>
      <c r="H12" s="12">
        <v>29812.604551802589</v>
      </c>
      <c r="I12" s="10">
        <v>8.0026754781081753</v>
      </c>
      <c r="J12" s="17">
        <v>6.001440715726082E-5</v>
      </c>
      <c r="K12" s="12">
        <v>1.1425E-5</v>
      </c>
      <c r="L12" s="12">
        <v>0</v>
      </c>
      <c r="M12" s="10">
        <v>0</v>
      </c>
      <c r="N12" s="12">
        <v>1.618853347398542E-10</v>
      </c>
      <c r="O12" s="12">
        <v>1.3122523138050581E-11</v>
      </c>
      <c r="P12" s="10">
        <v>8.1060604773978788</v>
      </c>
      <c r="Q12" s="10">
        <v>75.377909177682014</v>
      </c>
      <c r="R12" s="10">
        <v>1.5249999999999999</v>
      </c>
      <c r="S12" s="10">
        <v>10.466733119458913</v>
      </c>
      <c r="T12" s="10">
        <v>13.885677161443367</v>
      </c>
      <c r="U12" s="10">
        <v>4.4351834800348575</v>
      </c>
      <c r="V12" s="11">
        <f>(Q12/100)*7</f>
        <v>5.2764536424377404</v>
      </c>
      <c r="W12" s="10" t="s">
        <v>3</v>
      </c>
      <c r="X12" s="10">
        <v>60.899999999999991</v>
      </c>
      <c r="Y12" s="10">
        <v>50.2</v>
      </c>
      <c r="Z12" s="10">
        <v>48.882400000000004</v>
      </c>
      <c r="AA12" s="10">
        <f>(Q12/Z12)*100</f>
        <v>154.20255383876815</v>
      </c>
      <c r="AB12" s="10">
        <v>4</v>
      </c>
    </row>
    <row r="13" spans="1:28" ht="97.5" customHeight="1" x14ac:dyDescent="0.2">
      <c r="A13" s="9" t="s">
        <v>239</v>
      </c>
      <c r="B13" s="9" t="s">
        <v>44</v>
      </c>
      <c r="C13" s="9" t="s">
        <v>24</v>
      </c>
      <c r="D13" s="14" t="s">
        <v>4</v>
      </c>
      <c r="E13" s="6">
        <f>VLOOKUP(A13,[1]Combined!$A:$P,11,FALSE)</f>
        <v>23.413791509046039</v>
      </c>
      <c r="F13" s="12">
        <v>1415526.8559193858</v>
      </c>
      <c r="G13" s="12">
        <v>69000</v>
      </c>
      <c r="H13" s="12">
        <v>44200.829772983947</v>
      </c>
      <c r="I13" s="10">
        <v>3.1225709062422182</v>
      </c>
      <c r="J13" s="17">
        <v>6.001440715726082E-5</v>
      </c>
      <c r="K13" s="12">
        <v>4.9000000000000005E-6</v>
      </c>
      <c r="L13" s="12">
        <v>0</v>
      </c>
      <c r="M13" s="10">
        <v>0</v>
      </c>
      <c r="N13" s="12">
        <v>4.2417902244842163E-11</v>
      </c>
      <c r="O13" s="12">
        <v>1.3245290745357048E-12</v>
      </c>
      <c r="P13" s="10">
        <v>3.1225709062422147</v>
      </c>
      <c r="Q13" s="10">
        <v>105.91428037110954</v>
      </c>
      <c r="R13" s="10">
        <v>0.74</v>
      </c>
      <c r="S13" s="10">
        <v>5.2783140097593915</v>
      </c>
      <c r="T13" s="10">
        <v>4.9835716121233906</v>
      </c>
      <c r="U13" s="10">
        <v>3.1311574163875155</v>
      </c>
      <c r="V13" s="11">
        <f>(Q13/100)*7</f>
        <v>7.4139996259776684</v>
      </c>
      <c r="W13" s="10" t="s">
        <v>3</v>
      </c>
      <c r="X13" s="10">
        <v>74.699999999999989</v>
      </c>
      <c r="Y13" s="10">
        <v>98.55</v>
      </c>
      <c r="Z13" s="10">
        <v>59.959200000000003</v>
      </c>
      <c r="AA13" s="10">
        <f>(Q13/Z13)*100</f>
        <v>176.64391848308438</v>
      </c>
      <c r="AB13" s="10">
        <v>2</v>
      </c>
    </row>
    <row r="14" spans="1:28" ht="97.5" customHeight="1" x14ac:dyDescent="0.2">
      <c r="A14" s="9" t="s">
        <v>238</v>
      </c>
      <c r="B14" s="9" t="s">
        <v>44</v>
      </c>
      <c r="C14" s="9" t="s">
        <v>24</v>
      </c>
      <c r="D14" s="18" t="s">
        <v>23</v>
      </c>
      <c r="E14" s="6">
        <f>VLOOKUP(A14,[1]Combined!$A:$P,11,FALSE)</f>
        <v>10000</v>
      </c>
      <c r="F14" s="12">
        <v>536640.13346459903</v>
      </c>
      <c r="G14" s="12">
        <v>25500</v>
      </c>
      <c r="H14" s="12">
        <v>11728.290077695068</v>
      </c>
      <c r="I14" s="10">
        <v>2.1855037195925187</v>
      </c>
      <c r="J14" s="12">
        <v>1.2025789204180035E-3</v>
      </c>
      <c r="K14" s="12">
        <v>1.5150000000000001E-5</v>
      </c>
      <c r="L14" s="12">
        <v>4.1977284672776777E-4</v>
      </c>
      <c r="M14" s="10">
        <v>34.906053947948735</v>
      </c>
      <c r="N14" s="12">
        <v>2.238450177406911E-9</v>
      </c>
      <c r="O14" s="12">
        <v>7.7275163551270597E-10</v>
      </c>
      <c r="P14" s="10">
        <v>34.52172593842964</v>
      </c>
      <c r="Q14" s="10">
        <v>104.96283411959257</v>
      </c>
      <c r="R14" s="10">
        <v>1.45</v>
      </c>
      <c r="S14" s="10">
        <v>14.406415102298473</v>
      </c>
      <c r="T14" s="10">
        <v>13.725253536774826</v>
      </c>
      <c r="U14" s="10">
        <v>4.292063918979288</v>
      </c>
      <c r="V14" s="11">
        <f>(Q14/100)*7</f>
        <v>7.34739838837148</v>
      </c>
      <c r="W14" s="10" t="s">
        <v>3</v>
      </c>
      <c r="X14" s="10">
        <v>61.7</v>
      </c>
      <c r="Y14" s="10">
        <v>78.5</v>
      </c>
      <c r="Z14" s="10">
        <v>49.524533333333338</v>
      </c>
      <c r="AA14" s="10">
        <f>(Q14/Z14)*100</f>
        <v>211.94108667944889</v>
      </c>
      <c r="AB14" s="10">
        <v>4</v>
      </c>
    </row>
    <row r="15" spans="1:28" ht="97.5" customHeight="1" x14ac:dyDescent="0.2">
      <c r="A15" s="9" t="s">
        <v>237</v>
      </c>
      <c r="B15" s="9" t="s">
        <v>44</v>
      </c>
      <c r="C15" s="9" t="s">
        <v>24</v>
      </c>
      <c r="D15" s="14" t="s">
        <v>4</v>
      </c>
      <c r="E15" s="6">
        <f>VLOOKUP(A15,[1]Combined!$A:$P,11,FALSE)</f>
        <v>57.309337590863265</v>
      </c>
      <c r="F15" s="12">
        <v>535717.38356175879</v>
      </c>
      <c r="G15" s="12">
        <v>51500</v>
      </c>
      <c r="H15" s="12">
        <v>19392.883219780535</v>
      </c>
      <c r="I15" s="10">
        <v>3.6199839345972755</v>
      </c>
      <c r="J15" s="12">
        <v>1.3675366954503314E-4</v>
      </c>
      <c r="K15" s="12">
        <v>1.15E-5</v>
      </c>
      <c r="L15" s="12">
        <v>1.0852570563529517E-4</v>
      </c>
      <c r="M15" s="10">
        <v>79.358532751881683</v>
      </c>
      <c r="N15" s="12">
        <v>2.5177031945488795E-10</v>
      </c>
      <c r="O15" s="12">
        <v>1.934661006197337E-10</v>
      </c>
      <c r="P15" s="10">
        <v>76.842298583331953</v>
      </c>
      <c r="Q15" s="10">
        <v>32.674562208655779</v>
      </c>
      <c r="R15" s="10">
        <v>0.53500000000000003</v>
      </c>
      <c r="S15" s="10">
        <v>12.814895703587879</v>
      </c>
      <c r="T15" s="10">
        <v>39.21979312761259</v>
      </c>
      <c r="U15" s="10">
        <v>1.739039851287532</v>
      </c>
      <c r="V15" s="11">
        <f>(Q15/100)*7</f>
        <v>2.2872193546059045</v>
      </c>
      <c r="W15" s="10" t="s">
        <v>3</v>
      </c>
      <c r="X15" s="10">
        <v>87.55</v>
      </c>
      <c r="Y15" s="10">
        <v>36.849999999999994</v>
      </c>
      <c r="Z15" s="10">
        <v>70.273466666666678</v>
      </c>
      <c r="AA15" s="10">
        <f>(Q15/Z15)*100</f>
        <v>46.496300465214617</v>
      </c>
      <c r="AB15" s="10">
        <v>2</v>
      </c>
    </row>
    <row r="16" spans="1:28" ht="97.5" customHeight="1" x14ac:dyDescent="0.2">
      <c r="A16" s="9" t="s">
        <v>236</v>
      </c>
      <c r="B16" s="9" t="s">
        <v>44</v>
      </c>
      <c r="C16" s="9" t="s">
        <v>24</v>
      </c>
      <c r="D16" s="18" t="s">
        <v>23</v>
      </c>
      <c r="E16" s="6">
        <f>VLOOKUP(A16,[1]Combined!$A:$P,11,FALSE)</f>
        <v>10000</v>
      </c>
      <c r="F16" s="12">
        <v>585350.09773096454</v>
      </c>
      <c r="G16" s="12">
        <v>14333.333333333334</v>
      </c>
      <c r="H16" s="12">
        <v>23377.425736692392</v>
      </c>
      <c r="I16" s="10">
        <v>3.9937510606578899</v>
      </c>
      <c r="J16" s="12">
        <v>1.1582444562061794E-4</v>
      </c>
      <c r="K16" s="12">
        <v>2.8333333333333335E-6</v>
      </c>
      <c r="L16" s="12">
        <v>2.2563391080459579E-5</v>
      </c>
      <c r="M16" s="10">
        <v>19.480681266859492</v>
      </c>
      <c r="N16" s="12">
        <v>1.9886114284419897E-10</v>
      </c>
      <c r="O16" s="12">
        <v>4.4389809574632071E-11</v>
      </c>
      <c r="P16" s="10">
        <v>22.322012706831316</v>
      </c>
      <c r="Q16" s="10">
        <v>128.47124705114697</v>
      </c>
      <c r="R16" s="10">
        <v>0.54</v>
      </c>
      <c r="S16" s="10">
        <v>16.387289267299082</v>
      </c>
      <c r="T16" s="10">
        <v>12.755608467609077</v>
      </c>
      <c r="U16" s="10">
        <v>2.1142451095328405</v>
      </c>
      <c r="V16" s="11">
        <f>(Q16/100)*7</f>
        <v>8.9929872935802884</v>
      </c>
      <c r="W16" s="10" t="s">
        <v>3</v>
      </c>
      <c r="X16" s="10">
        <v>58.133333333333333</v>
      </c>
      <c r="Y16" s="10">
        <v>94.533333333333346</v>
      </c>
      <c r="Z16" s="10">
        <v>46.661688888888897</v>
      </c>
      <c r="AA16" s="10">
        <f>(Q16/Z16)*100</f>
        <v>275.32489738436925</v>
      </c>
      <c r="AB16" s="10">
        <v>3</v>
      </c>
    </row>
    <row r="17" spans="1:28" ht="97.5" customHeight="1" x14ac:dyDescent="0.2">
      <c r="A17" s="9" t="s">
        <v>235</v>
      </c>
      <c r="B17" s="9" t="s">
        <v>44</v>
      </c>
      <c r="C17" s="9" t="s">
        <v>24</v>
      </c>
      <c r="D17" s="23">
        <v>6</v>
      </c>
      <c r="E17" s="6">
        <f>VLOOKUP(A17,[1]Combined!$A:$P,11,FALSE)</f>
        <v>10000</v>
      </c>
      <c r="F17" s="12">
        <v>1362944.081197293</v>
      </c>
      <c r="G17" s="12">
        <v>67000</v>
      </c>
      <c r="H17" s="12">
        <v>348888.87155234034</v>
      </c>
      <c r="I17" s="10">
        <v>25.598179438576462</v>
      </c>
      <c r="J17" s="17">
        <v>6.001440715726082E-5</v>
      </c>
      <c r="K17" s="12">
        <v>4.5500000000000005E-6</v>
      </c>
      <c r="L17" s="12">
        <v>0</v>
      </c>
      <c r="M17" s="10">
        <v>0</v>
      </c>
      <c r="N17" s="12">
        <v>4.5524452708724684E-11</v>
      </c>
      <c r="O17" s="12">
        <v>1.1653431092809185E-11</v>
      </c>
      <c r="P17" s="10">
        <v>25.59817943857637</v>
      </c>
      <c r="Q17" s="10">
        <v>82.740801992258952</v>
      </c>
      <c r="R17" s="10">
        <v>0.54</v>
      </c>
      <c r="S17" s="10">
        <v>13.018284513805389</v>
      </c>
      <c r="T17" s="10">
        <v>15.733814756863671</v>
      </c>
      <c r="U17" s="10">
        <v>2.927929079821463</v>
      </c>
      <c r="V17" s="11">
        <f>(Q17/100)*7</f>
        <v>5.7918561394581261</v>
      </c>
      <c r="W17" s="10" t="s">
        <v>3</v>
      </c>
      <c r="X17" s="10">
        <v>66.75</v>
      </c>
      <c r="Y17" s="10">
        <v>87</v>
      </c>
      <c r="Z17" s="10">
        <v>53.578000000000003</v>
      </c>
      <c r="AA17" s="10">
        <f>(Q17/Z17)*100</f>
        <v>154.43055357097865</v>
      </c>
      <c r="AB17" s="10">
        <v>2</v>
      </c>
    </row>
    <row r="18" spans="1:28" ht="97.5" customHeight="1" x14ac:dyDescent="0.2">
      <c r="A18" s="9" t="s">
        <v>234</v>
      </c>
      <c r="B18" s="9" t="s">
        <v>44</v>
      </c>
      <c r="C18" s="9" t="s">
        <v>24</v>
      </c>
      <c r="D18" s="18" t="s">
        <v>23</v>
      </c>
      <c r="E18" s="6">
        <f>VLOOKUP(A18,[1]Combined!$A:$P,11,FALSE)</f>
        <v>142.77229546850057</v>
      </c>
      <c r="F18" s="12">
        <v>1275153.7459085062</v>
      </c>
      <c r="G18" s="12">
        <v>119500</v>
      </c>
      <c r="H18" s="12">
        <v>123391.40101070391</v>
      </c>
      <c r="I18" s="10">
        <v>9.6765900901456767</v>
      </c>
      <c r="J18" s="12">
        <v>1.3583819385986511E-4</v>
      </c>
      <c r="K18" s="12">
        <v>1.2300000000000001E-5</v>
      </c>
      <c r="L18" s="12">
        <v>9.0979875425419138E-5</v>
      </c>
      <c r="M18" s="10">
        <v>66.976652766214485</v>
      </c>
      <c r="N18" s="12">
        <v>1.0355972775849665E-10</v>
      </c>
      <c r="O18" s="12">
        <v>6.1327111165952066E-11</v>
      </c>
      <c r="P18" s="10">
        <v>59.219073372776833</v>
      </c>
      <c r="Q18" s="10">
        <v>27.628006284155646</v>
      </c>
      <c r="R18" s="10">
        <v>0.46499999999999997</v>
      </c>
      <c r="S18" s="10">
        <v>11.043107256691941</v>
      </c>
      <c r="T18" s="10">
        <v>39.970699091034447</v>
      </c>
      <c r="U18" s="10">
        <v>1.588628269720711</v>
      </c>
      <c r="V18" s="11">
        <f>(Q18/100)*7</f>
        <v>1.9339604398908954</v>
      </c>
      <c r="W18" s="10" t="s">
        <v>3</v>
      </c>
      <c r="X18" s="10">
        <v>33.4</v>
      </c>
      <c r="Y18" s="10">
        <v>31.9</v>
      </c>
      <c r="Z18" s="10">
        <v>26.809066666666666</v>
      </c>
      <c r="AA18" s="10">
        <f>(Q18/Z18)*100</f>
        <v>103.05471140667204</v>
      </c>
      <c r="AB18" s="10">
        <v>2</v>
      </c>
    </row>
    <row r="19" spans="1:28" ht="97.5" customHeight="1" x14ac:dyDescent="0.2">
      <c r="A19" s="9" t="s">
        <v>233</v>
      </c>
      <c r="B19" s="9" t="s">
        <v>44</v>
      </c>
      <c r="C19" s="9" t="s">
        <v>24</v>
      </c>
      <c r="D19" s="14" t="s">
        <v>4</v>
      </c>
      <c r="E19" s="6">
        <f>VLOOKUP(A19,[1]Combined!$A:$P,11,FALSE)</f>
        <v>24.91177719996297</v>
      </c>
      <c r="F19" s="12">
        <v>1106247.0172270713</v>
      </c>
      <c r="G19" s="12">
        <v>47500</v>
      </c>
      <c r="H19" s="12">
        <v>17100.156420768471</v>
      </c>
      <c r="I19" s="10">
        <v>1.5457810194717521</v>
      </c>
      <c r="J19" s="17">
        <v>6.001440715726082E-5</v>
      </c>
      <c r="K19" s="12">
        <v>4.0999999999999997E-6</v>
      </c>
      <c r="L19" s="12">
        <v>0</v>
      </c>
      <c r="M19" s="10">
        <v>0</v>
      </c>
      <c r="N19" s="12">
        <v>5.4256940011972948E-11</v>
      </c>
      <c r="O19" s="12">
        <v>8.3869348045125233E-13</v>
      </c>
      <c r="P19" s="10">
        <v>1.5457810194717518</v>
      </c>
      <c r="Q19" s="10">
        <v>90.472687243522941</v>
      </c>
      <c r="R19" s="10">
        <v>0.47499999999999998</v>
      </c>
      <c r="S19" s="10">
        <v>6.9979546860087938</v>
      </c>
      <c r="T19" s="10">
        <v>7.7348809891902333</v>
      </c>
      <c r="U19" s="10">
        <v>2.3681719864936235</v>
      </c>
      <c r="V19" s="11">
        <f>(Q19/100)*7</f>
        <v>6.3330881070466063</v>
      </c>
      <c r="W19" s="10" t="s">
        <v>3</v>
      </c>
      <c r="X19" s="10">
        <v>32.6</v>
      </c>
      <c r="Y19" s="10">
        <v>85.8</v>
      </c>
      <c r="Z19" s="10">
        <v>26.166933333333333</v>
      </c>
      <c r="AA19" s="10">
        <f>(Q19/Z19)*100</f>
        <v>345.75196906346031</v>
      </c>
      <c r="AB19" s="10">
        <v>2</v>
      </c>
    </row>
    <row r="20" spans="1:28" ht="97.5" customHeight="1" x14ac:dyDescent="0.2">
      <c r="A20" s="9" t="s">
        <v>232</v>
      </c>
      <c r="B20" s="9" t="s">
        <v>44</v>
      </c>
      <c r="C20" s="9" t="s">
        <v>24</v>
      </c>
      <c r="D20" s="14" t="s">
        <v>4</v>
      </c>
      <c r="E20" s="6">
        <f>VLOOKUP(A20,[1]Combined!$A:$P,11,FALSE)</f>
        <v>43.828848692983755</v>
      </c>
      <c r="F20" s="12">
        <v>954414.7996298892</v>
      </c>
      <c r="G20" s="12">
        <v>36250</v>
      </c>
      <c r="H20" s="12">
        <v>169745.41304797356</v>
      </c>
      <c r="I20" s="10">
        <v>17.785287184754349</v>
      </c>
      <c r="J20" s="12">
        <v>1.3045249910917503E-4</v>
      </c>
      <c r="K20" s="12">
        <v>3.8500000000000004E-6</v>
      </c>
      <c r="L20" s="12">
        <v>2.5841708061774606E-5</v>
      </c>
      <c r="M20" s="10">
        <v>19.809285554696668</v>
      </c>
      <c r="N20" s="12">
        <v>1.4095985199107386E-10</v>
      </c>
      <c r="O20" s="12">
        <v>4.0453922648337258E-11</v>
      </c>
      <c r="P20" s="10">
        <v>28.69889693903691</v>
      </c>
      <c r="Q20" s="10">
        <v>86.536890305343135</v>
      </c>
      <c r="R20" s="10">
        <v>0.47749999999999998</v>
      </c>
      <c r="S20" s="10">
        <v>11.018472264404785</v>
      </c>
      <c r="T20" s="10">
        <v>12.732688019556049</v>
      </c>
      <c r="U20" s="10">
        <v>2.3155517090629054</v>
      </c>
      <c r="V20" s="11">
        <f>(Q20/100)*7</f>
        <v>6.0575823213740199</v>
      </c>
      <c r="W20" s="10" t="s">
        <v>3</v>
      </c>
      <c r="X20" s="10">
        <v>44.2</v>
      </c>
      <c r="Y20" s="10">
        <v>53.524999999999999</v>
      </c>
      <c r="Z20" s="10">
        <v>35.477866666666671</v>
      </c>
      <c r="AA20" s="10">
        <f>(Q20/Z20)*100</f>
        <v>243.9179647367273</v>
      </c>
      <c r="AB20" s="10">
        <v>4</v>
      </c>
    </row>
    <row r="21" spans="1:28" ht="97.5" customHeight="1" x14ac:dyDescent="0.2">
      <c r="A21" s="9" t="s">
        <v>231</v>
      </c>
      <c r="B21" s="9" t="s">
        <v>44</v>
      </c>
      <c r="C21" s="9" t="s">
        <v>24</v>
      </c>
      <c r="D21" s="14" t="s">
        <v>4</v>
      </c>
      <c r="E21" s="6">
        <f>VLOOKUP(A21,[1]Combined!$A:$P,11,FALSE)</f>
        <v>104.92876490656357</v>
      </c>
      <c r="F21" s="12">
        <v>711505.68619451066</v>
      </c>
      <c r="G21" s="12">
        <v>49250</v>
      </c>
      <c r="H21" s="12">
        <v>79312.23055249943</v>
      </c>
      <c r="I21" s="10">
        <v>11.147097218112343</v>
      </c>
      <c r="J21" s="12">
        <v>1.2257493765739666E-3</v>
      </c>
      <c r="K21" s="12">
        <v>2.0499999999999997E-5</v>
      </c>
      <c r="L21" s="12">
        <v>3.44314812886276E-4</v>
      </c>
      <c r="M21" s="10">
        <v>28.090147910060853</v>
      </c>
      <c r="N21" s="12">
        <v>1.7002728256490754E-9</v>
      </c>
      <c r="O21" s="12">
        <v>2.7541997541527699E-10</v>
      </c>
      <c r="P21" s="10">
        <v>16.198575385108331</v>
      </c>
      <c r="Q21" s="10">
        <v>59.486948969895593</v>
      </c>
      <c r="R21" s="10">
        <v>1</v>
      </c>
      <c r="S21" s="10">
        <v>9.29892953518622</v>
      </c>
      <c r="T21" s="10">
        <v>15.631881776105386</v>
      </c>
      <c r="U21" s="10">
        <v>3.3602906642354071</v>
      </c>
      <c r="V21" s="11">
        <f>(Q21/100)*7</f>
        <v>4.1640864278926912</v>
      </c>
      <c r="W21" s="10" t="s">
        <v>3</v>
      </c>
      <c r="X21" s="10">
        <v>73.525000000000006</v>
      </c>
      <c r="Y21" s="10">
        <v>42.5</v>
      </c>
      <c r="Z21" s="10">
        <v>59.016066666666674</v>
      </c>
      <c r="AA21" s="10">
        <f>(Q21/Z21)*100</f>
        <v>100.79788832063063</v>
      </c>
      <c r="AB21" s="10">
        <v>4</v>
      </c>
    </row>
    <row r="22" spans="1:28" ht="97.5" customHeight="1" x14ac:dyDescent="0.2">
      <c r="A22" s="9" t="s">
        <v>230</v>
      </c>
      <c r="B22" s="9" t="s">
        <v>44</v>
      </c>
      <c r="C22" s="9" t="s">
        <v>24</v>
      </c>
      <c r="D22" s="16">
        <v>2</v>
      </c>
      <c r="E22" s="6">
        <f>VLOOKUP(A22,[1]Combined!$A:$P,11,FALSE)</f>
        <v>2.5275606563073367</v>
      </c>
      <c r="F22" s="12">
        <v>1689678.4400069464</v>
      </c>
      <c r="G22" s="12">
        <v>195000</v>
      </c>
      <c r="H22" s="12">
        <v>46249.601188301975</v>
      </c>
      <c r="I22" s="10">
        <v>2.7371836021125908</v>
      </c>
      <c r="J22" s="17">
        <v>6.001440715726082E-5</v>
      </c>
      <c r="K22" s="12">
        <v>1.15E-5</v>
      </c>
      <c r="L22" s="12">
        <v>0</v>
      </c>
      <c r="M22" s="10">
        <v>0</v>
      </c>
      <c r="N22" s="12">
        <v>3.5531552087126271E-11</v>
      </c>
      <c r="O22" s="12">
        <v>9.7256381730491247E-13</v>
      </c>
      <c r="P22" s="10">
        <v>2.7371836021125855</v>
      </c>
      <c r="Q22" s="10">
        <v>68.700823175538204</v>
      </c>
      <c r="R22" s="10">
        <v>1.0900000000000001</v>
      </c>
      <c r="S22" s="10">
        <v>20.677482675716629</v>
      </c>
      <c r="T22" s="10">
        <v>30.097867419846448</v>
      </c>
      <c r="U22" s="10">
        <v>4.4861514831855018</v>
      </c>
      <c r="V22" s="11">
        <f>(Q22/100)*7</f>
        <v>4.8090576222876749</v>
      </c>
      <c r="W22" s="10" t="s">
        <v>3</v>
      </c>
      <c r="X22" s="10">
        <v>70.650000000000006</v>
      </c>
      <c r="Y22" s="10">
        <v>73.400000000000006</v>
      </c>
      <c r="Z22" s="10">
        <v>56.708400000000012</v>
      </c>
      <c r="AA22" s="10">
        <f>(Q22/Z22)*100</f>
        <v>121.14752519122067</v>
      </c>
      <c r="AB22" s="10">
        <v>2</v>
      </c>
    </row>
    <row r="23" spans="1:28" ht="97.5" customHeight="1" x14ac:dyDescent="0.2">
      <c r="A23" s="9" t="s">
        <v>229</v>
      </c>
      <c r="B23" s="9" t="s">
        <v>25</v>
      </c>
      <c r="C23" s="9" t="s">
        <v>0</v>
      </c>
      <c r="D23" s="24" t="s">
        <v>77</v>
      </c>
      <c r="E23" s="6">
        <f>VLOOKUP(A23,[1]Combined!$A:$P,11,FALSE)</f>
        <v>99.657611387643342</v>
      </c>
      <c r="F23" s="12">
        <v>344682.81248268473</v>
      </c>
      <c r="G23" s="12">
        <v>41250</v>
      </c>
      <c r="H23" s="12">
        <v>48221.264265635989</v>
      </c>
      <c r="I23" s="10">
        <v>13.990040268706</v>
      </c>
      <c r="J23" s="12">
        <v>3.0814348534236634E-3</v>
      </c>
      <c r="K23" s="12">
        <v>8.7000000000000001E-5</v>
      </c>
      <c r="L23" s="12">
        <v>1.2422062981253116E-3</v>
      </c>
      <c r="M23" s="10">
        <v>40.312593230557638</v>
      </c>
      <c r="N23" s="12">
        <v>8.7547551654925554E-9</v>
      </c>
      <c r="O23" s="12">
        <v>2.2957784856389936E-9</v>
      </c>
      <c r="P23" s="10">
        <v>26.223217465726005</v>
      </c>
      <c r="Q23" s="10">
        <v>77.002443562766075</v>
      </c>
      <c r="R23" s="10">
        <v>3.7249999999999996</v>
      </c>
      <c r="S23" s="10">
        <v>17.505741615176461</v>
      </c>
      <c r="T23" s="10">
        <v>22.734007916134789</v>
      </c>
      <c r="U23" s="10">
        <v>4.5894006790992776</v>
      </c>
      <c r="V23" s="11">
        <f>(Q23/100)*7</f>
        <v>5.3901710493936257</v>
      </c>
      <c r="W23" s="10" t="s">
        <v>3</v>
      </c>
      <c r="X23" s="10">
        <v>82.325000000000003</v>
      </c>
      <c r="Y23" s="10">
        <v>53.524999999999999</v>
      </c>
      <c r="Z23" s="10">
        <v>66.07953333333333</v>
      </c>
      <c r="AA23" s="10">
        <f>(Q23/Z23)*100</f>
        <v>116.52994456594136</v>
      </c>
      <c r="AB23" s="10">
        <v>4</v>
      </c>
    </row>
    <row r="24" spans="1:28" ht="97.5" customHeight="1" x14ac:dyDescent="0.2">
      <c r="A24" s="9" t="s">
        <v>228</v>
      </c>
      <c r="B24" s="9" t="s">
        <v>25</v>
      </c>
      <c r="C24" s="9" t="s">
        <v>0</v>
      </c>
      <c r="D24" s="16">
        <v>2</v>
      </c>
      <c r="E24" s="6">
        <f>VLOOKUP(A24,[1]Combined!$A:$P,11,FALSE)</f>
        <v>10000</v>
      </c>
      <c r="F24" s="12">
        <v>1130263.7677285154</v>
      </c>
      <c r="G24" s="12">
        <v>57000</v>
      </c>
      <c r="H24" s="12">
        <v>107734.16816414207</v>
      </c>
      <c r="I24" s="10">
        <v>9.5317722499992019</v>
      </c>
      <c r="J24" s="12">
        <v>1.0175281542615655E-3</v>
      </c>
      <c r="K24" s="12">
        <v>1.4124999999999999E-5</v>
      </c>
      <c r="L24" s="12">
        <v>4.1528449518534355E-4</v>
      </c>
      <c r="M24" s="10">
        <v>40.81307170185589</v>
      </c>
      <c r="N24" s="12">
        <v>8.82399884628496E-10</v>
      </c>
      <c r="O24" s="12">
        <v>2.9388789863190692E-10</v>
      </c>
      <c r="P24" s="10">
        <v>33.305523238552809</v>
      </c>
      <c r="Q24" s="10">
        <v>57.349714172856714</v>
      </c>
      <c r="R24" s="10">
        <v>0.62249999999999994</v>
      </c>
      <c r="S24" s="10">
        <v>9.4788584112862928</v>
      </c>
      <c r="T24" s="10">
        <v>16.528170275995169</v>
      </c>
      <c r="U24" s="10">
        <v>2.7402219233648601</v>
      </c>
      <c r="V24" s="11">
        <f>(Q24/100)*7</f>
        <v>4.0144799920999699</v>
      </c>
      <c r="W24" s="10" t="s">
        <v>3</v>
      </c>
      <c r="X24" s="10">
        <v>57.725000000000001</v>
      </c>
      <c r="Y24" s="10">
        <v>41.975000000000001</v>
      </c>
      <c r="Z24" s="10">
        <v>46.333933333333334</v>
      </c>
      <c r="AA24" s="10">
        <f>(Q24/Z24)*100</f>
        <v>123.7747586855495</v>
      </c>
      <c r="AB24" s="10">
        <v>4</v>
      </c>
    </row>
    <row r="25" spans="1:28" ht="97.5" customHeight="1" x14ac:dyDescent="0.2">
      <c r="A25" s="9" t="s">
        <v>227</v>
      </c>
      <c r="B25" s="9" t="s">
        <v>25</v>
      </c>
      <c r="C25" s="9" t="s">
        <v>0</v>
      </c>
      <c r="D25" s="18" t="s">
        <v>23</v>
      </c>
      <c r="E25" s="6">
        <f>VLOOKUP(A25,[1]Combined!$A:$P,11,FALSE)</f>
        <v>10000</v>
      </c>
      <c r="F25" s="12">
        <v>286024.32459301257</v>
      </c>
      <c r="G25" s="12">
        <v>33750</v>
      </c>
      <c r="H25" s="12">
        <v>14261.233573061985</v>
      </c>
      <c r="I25" s="10">
        <v>4.9860212390517713</v>
      </c>
      <c r="J25" s="12">
        <v>2.1894993147822828E-3</v>
      </c>
      <c r="K25" s="12">
        <v>5.1749999999999997E-5</v>
      </c>
      <c r="L25" s="12">
        <v>7.3964952100718216E-4</v>
      </c>
      <c r="M25" s="10">
        <v>33.781674011655518</v>
      </c>
      <c r="N25" s="12">
        <v>7.7392223654438554E-9</v>
      </c>
      <c r="O25" s="12">
        <v>2.8675073030771811E-9</v>
      </c>
      <c r="P25" s="10">
        <v>37.051620533359944</v>
      </c>
      <c r="Q25" s="10">
        <v>63.573352641254829</v>
      </c>
      <c r="R25" s="10">
        <v>3.0750000000000002</v>
      </c>
      <c r="S25" s="10">
        <v>8.7943345865179392</v>
      </c>
      <c r="T25" s="10">
        <v>13.833366058487542</v>
      </c>
      <c r="U25" s="10">
        <v>3.5887526480945766</v>
      </c>
      <c r="V25" s="11">
        <f>(Q25/100)*7</f>
        <v>4.4501346848878383</v>
      </c>
      <c r="W25" s="10" t="s">
        <v>3</v>
      </c>
      <c r="X25" s="10">
        <v>83.35</v>
      </c>
      <c r="Y25" s="10">
        <v>42.174999999999997</v>
      </c>
      <c r="Z25" s="10">
        <v>66.902266666666677</v>
      </c>
      <c r="AA25" s="10">
        <f>(Q25/Z25)*100</f>
        <v>95.024213391755765</v>
      </c>
      <c r="AB25" s="10">
        <v>4</v>
      </c>
    </row>
    <row r="26" spans="1:28" ht="97.5" customHeight="1" x14ac:dyDescent="0.2">
      <c r="A26" s="9" t="s">
        <v>226</v>
      </c>
      <c r="B26" s="9" t="s">
        <v>49</v>
      </c>
      <c r="C26" s="9" t="s">
        <v>48</v>
      </c>
      <c r="D26" s="14" t="s">
        <v>4</v>
      </c>
      <c r="E26" s="6">
        <f>VLOOKUP(A26,[1]Combined!$A:$P,11,FALSE)</f>
        <v>116.73104058876058</v>
      </c>
      <c r="F26" s="12">
        <v>687321.69671109994</v>
      </c>
      <c r="G26" s="12">
        <v>87000</v>
      </c>
      <c r="H26" s="12">
        <v>29525.165933475608</v>
      </c>
      <c r="I26" s="10">
        <v>4.2956836769094222</v>
      </c>
      <c r="J26" s="17">
        <v>6.001440715726082E-5</v>
      </c>
      <c r="K26" s="12">
        <v>1.2849999999999999E-5</v>
      </c>
      <c r="L26" s="12">
        <v>0</v>
      </c>
      <c r="M26" s="10">
        <v>0</v>
      </c>
      <c r="N26" s="12">
        <v>8.7396965013631913E-11</v>
      </c>
      <c r="O26" s="12">
        <v>3.7542971602048245E-12</v>
      </c>
      <c r="P26" s="10">
        <v>4.2956836769094213</v>
      </c>
      <c r="Q26" s="10">
        <v>57.327179898800068</v>
      </c>
      <c r="R26" s="10">
        <v>0.89</v>
      </c>
      <c r="S26" s="10">
        <v>18.109184297252945</v>
      </c>
      <c r="T26" s="10">
        <v>31.58917694751629</v>
      </c>
      <c r="U26" s="10">
        <v>3.4918126800494993</v>
      </c>
      <c r="V26" s="11">
        <f>(Q26/100)*7</f>
        <v>4.0129025929160047</v>
      </c>
      <c r="W26" s="10" t="s">
        <v>3</v>
      </c>
      <c r="X26" s="10">
        <v>76.400000000000006</v>
      </c>
      <c r="Y26" s="10">
        <v>63.7</v>
      </c>
      <c r="Z26" s="10">
        <v>61.323733333333337</v>
      </c>
      <c r="AA26" s="10">
        <f>(Q26/Z26)*100</f>
        <v>93.482860195726388</v>
      </c>
      <c r="AB26" s="10">
        <v>2</v>
      </c>
    </row>
    <row r="27" spans="1:28" ht="97.5" customHeight="1" x14ac:dyDescent="0.2">
      <c r="A27" s="9" t="s">
        <v>225</v>
      </c>
      <c r="B27" s="9" t="s">
        <v>49</v>
      </c>
      <c r="C27" s="9" t="s">
        <v>48</v>
      </c>
      <c r="D27" s="19" t="s">
        <v>27</v>
      </c>
      <c r="E27" s="6">
        <f>VLOOKUP(A27,[1]Combined!$A:$P,11,FALSE)</f>
        <v>10000</v>
      </c>
      <c r="F27" s="12">
        <v>1023140.0562222551</v>
      </c>
      <c r="G27" s="12">
        <v>49500</v>
      </c>
      <c r="H27" s="12">
        <v>20003.50703297821</v>
      </c>
      <c r="I27" s="10">
        <v>1.9551093627237366</v>
      </c>
      <c r="J27" s="12">
        <v>7.5576695251914209E-5</v>
      </c>
      <c r="K27" s="12">
        <v>4.2999999999999995E-6</v>
      </c>
      <c r="L27" s="12">
        <v>2.200839888501617E-5</v>
      </c>
      <c r="M27" s="10">
        <v>29.120615570259062</v>
      </c>
      <c r="N27" s="12">
        <v>7.3671201426597571E-11</v>
      </c>
      <c r="O27" s="12">
        <v>2.0070288876160031E-11</v>
      </c>
      <c r="P27" s="10">
        <v>27.243059007469967</v>
      </c>
      <c r="Q27" s="10">
        <v>86.172802958030218</v>
      </c>
      <c r="R27" s="10">
        <v>0.48499999999999999</v>
      </c>
      <c r="S27" s="10">
        <v>9.335942545019007</v>
      </c>
      <c r="T27" s="10">
        <v>10.833978035466716</v>
      </c>
      <c r="U27" s="10">
        <v>2.5892879330693539</v>
      </c>
      <c r="V27" s="11">
        <f>(Q27/100)*7</f>
        <v>6.0320962070621151</v>
      </c>
      <c r="W27" s="10" t="s">
        <v>3</v>
      </c>
      <c r="X27" s="10">
        <v>28.9</v>
      </c>
      <c r="Y27" s="10">
        <v>81</v>
      </c>
      <c r="Z27" s="10">
        <v>23.197066666666672</v>
      </c>
      <c r="AA27" s="10">
        <f>(Q27/Z27)*100</f>
        <v>371.48146442954084</v>
      </c>
      <c r="AB27" s="10">
        <v>2</v>
      </c>
    </row>
    <row r="28" spans="1:28" ht="97.5" customHeight="1" x14ac:dyDescent="0.2">
      <c r="A28" s="9" t="s">
        <v>224</v>
      </c>
      <c r="B28" s="9" t="s">
        <v>49</v>
      </c>
      <c r="C28" s="9" t="s">
        <v>48</v>
      </c>
      <c r="D28" s="14" t="s">
        <v>4</v>
      </c>
      <c r="E28" s="6">
        <f>VLOOKUP(A28,[1]Combined!$A:$P,11,FALSE)</f>
        <v>106.39587519722549</v>
      </c>
      <c r="F28" s="12">
        <v>636883.52901932225</v>
      </c>
      <c r="G28" s="12">
        <v>21333.333333333332</v>
      </c>
      <c r="H28" s="12">
        <v>32051.092981287835</v>
      </c>
      <c r="I28" s="10">
        <v>5.0324889121626892</v>
      </c>
      <c r="J28" s="12">
        <v>1.1441423799608776E-4</v>
      </c>
      <c r="K28" s="12">
        <v>3.7999999999999996E-6</v>
      </c>
      <c r="L28" s="12">
        <v>4.7086335880907061E-5</v>
      </c>
      <c r="M28" s="10">
        <v>41.154262533756608</v>
      </c>
      <c r="N28" s="12">
        <v>1.7813274730168841E-10</v>
      </c>
      <c r="O28" s="12">
        <v>6.5986294976665813E-11</v>
      </c>
      <c r="P28" s="10">
        <v>37.043326382268383</v>
      </c>
      <c r="Q28" s="10">
        <v>90.328111142602822</v>
      </c>
      <c r="R28" s="10">
        <v>0.50666666666666671</v>
      </c>
      <c r="S28" s="10">
        <v>12.267705111829155</v>
      </c>
      <c r="T28" s="10">
        <v>13.58127050001287</v>
      </c>
      <c r="U28" s="10">
        <v>1.7437160810414669</v>
      </c>
      <c r="V28" s="11">
        <f>(Q28/100)*7</f>
        <v>6.3229677799821973</v>
      </c>
      <c r="W28" s="10" t="s">
        <v>3</v>
      </c>
      <c r="X28" s="10">
        <v>67.8</v>
      </c>
      <c r="Y28" s="10">
        <v>68</v>
      </c>
      <c r="Z28" s="10">
        <v>54.420800000000007</v>
      </c>
      <c r="AA28" s="10">
        <f>(Q28/Z28)*100</f>
        <v>165.98085868381725</v>
      </c>
      <c r="AB28" s="10">
        <v>3</v>
      </c>
    </row>
    <row r="29" spans="1:28" ht="97.5" customHeight="1" x14ac:dyDescent="0.2">
      <c r="A29" s="9" t="s">
        <v>223</v>
      </c>
      <c r="B29" s="9" t="s">
        <v>49</v>
      </c>
      <c r="C29" s="9" t="s">
        <v>48</v>
      </c>
      <c r="D29" s="14" t="s">
        <v>4</v>
      </c>
      <c r="E29" s="6">
        <f>VLOOKUP(A29,[1]Combined!$A:$P,11,FALSE)</f>
        <v>133.0791982781287</v>
      </c>
      <c r="F29" s="12">
        <v>406534.31330011971</v>
      </c>
      <c r="G29" s="12">
        <v>27000</v>
      </c>
      <c r="H29" s="12">
        <v>40463.286052115967</v>
      </c>
      <c r="I29" s="10">
        <v>9.9532277419948976</v>
      </c>
      <c r="J29" s="17">
        <v>6.001440715726082E-5</v>
      </c>
      <c r="K29" s="12">
        <v>6.6750000000000013E-6</v>
      </c>
      <c r="L29" s="12">
        <v>0</v>
      </c>
      <c r="M29" s="10">
        <v>0</v>
      </c>
      <c r="N29" s="12">
        <v>1.4870677409669618E-10</v>
      </c>
      <c r="O29" s="12">
        <v>1.4531647337432338E-11</v>
      </c>
      <c r="P29" s="10">
        <v>9.7720143723803545</v>
      </c>
      <c r="Q29" s="10">
        <v>94.918151335651274</v>
      </c>
      <c r="R29" s="10">
        <v>1.0925</v>
      </c>
      <c r="S29" s="10">
        <v>11.129666940433314</v>
      </c>
      <c r="T29" s="10">
        <v>11.72554119925533</v>
      </c>
      <c r="U29" s="10">
        <v>3.2329971499725945</v>
      </c>
      <c r="V29" s="11">
        <f>(Q29/100)*7</f>
        <v>6.6442705934955892</v>
      </c>
      <c r="W29" s="10" t="s">
        <v>3</v>
      </c>
      <c r="X29" s="10">
        <v>67.474999999999994</v>
      </c>
      <c r="Y29" s="10">
        <v>63.150000000000006</v>
      </c>
      <c r="Z29" s="10">
        <v>54.159933333333342</v>
      </c>
      <c r="AA29" s="10">
        <f>(Q29/Z29)*100</f>
        <v>175.25529573950348</v>
      </c>
      <c r="AB29" s="10">
        <v>4</v>
      </c>
    </row>
    <row r="30" spans="1:28" ht="97.5" customHeight="1" x14ac:dyDescent="0.2">
      <c r="A30" s="9" t="s">
        <v>222</v>
      </c>
      <c r="B30" s="9" t="s">
        <v>49</v>
      </c>
      <c r="C30" s="9" t="s">
        <v>48</v>
      </c>
      <c r="D30" s="20" t="s">
        <v>29</v>
      </c>
      <c r="E30" s="6">
        <f>VLOOKUP(A30,[1]Combined!$A:$P,11,FALSE)</f>
        <v>40.308823895267764</v>
      </c>
      <c r="F30" s="12">
        <v>1194752.8309727341</v>
      </c>
      <c r="G30" s="12">
        <v>27750</v>
      </c>
      <c r="H30" s="12">
        <v>38223.598968466955</v>
      </c>
      <c r="I30" s="10">
        <v>3.1992892569542084</v>
      </c>
      <c r="J30" s="12">
        <v>3.6584890963843185E-4</v>
      </c>
      <c r="K30" s="12">
        <v>3.4749999999999998E-6</v>
      </c>
      <c r="L30" s="12">
        <v>9.9706272553393616E-5</v>
      </c>
      <c r="M30" s="10">
        <v>27.253401589178779</v>
      </c>
      <c r="N30" s="12">
        <v>3.0524350417523416E-10</v>
      </c>
      <c r="O30" s="12">
        <v>7.601905232513246E-11</v>
      </c>
      <c r="P30" s="10">
        <v>24.90439641968317</v>
      </c>
      <c r="Q30" s="10">
        <v>112.91631580151493</v>
      </c>
      <c r="R30" s="10">
        <v>0.43</v>
      </c>
      <c r="S30" s="10">
        <v>18.35380751486414</v>
      </c>
      <c r="T30" s="10">
        <v>16.254344985118525</v>
      </c>
      <c r="U30" s="10">
        <v>2.3300433550157549</v>
      </c>
      <c r="V30" s="11">
        <f>(Q30/100)*7</f>
        <v>7.9041421061060451</v>
      </c>
      <c r="W30" s="10" t="s">
        <v>3</v>
      </c>
      <c r="X30" s="10">
        <v>54.4</v>
      </c>
      <c r="Y30" s="10">
        <v>74.224999999999994</v>
      </c>
      <c r="Z30" s="10">
        <v>43.665066666666668</v>
      </c>
      <c r="AA30" s="10">
        <f>(Q30/Z30)*100</f>
        <v>258.59645804162653</v>
      </c>
      <c r="AB30" s="10">
        <v>4</v>
      </c>
    </row>
    <row r="31" spans="1:28" ht="97.5" customHeight="1" x14ac:dyDescent="0.2">
      <c r="A31" s="9" t="s">
        <v>221</v>
      </c>
      <c r="B31" s="9" t="s">
        <v>49</v>
      </c>
      <c r="C31" s="9" t="s">
        <v>48</v>
      </c>
      <c r="D31" s="19" t="s">
        <v>27</v>
      </c>
      <c r="E31" s="6">
        <f>VLOOKUP(A31,[1]Combined!$A:$P,11,FALSE)</f>
        <v>10000</v>
      </c>
      <c r="F31" s="12">
        <v>245206.30241538843</v>
      </c>
      <c r="G31" s="12">
        <v>14500</v>
      </c>
      <c r="H31" s="12">
        <v>29556.692830973887</v>
      </c>
      <c r="I31" s="10">
        <v>12.053806341773292</v>
      </c>
      <c r="J31" s="12">
        <v>6.4392403830898235E-5</v>
      </c>
      <c r="K31" s="12">
        <v>5.6250000000000004E-6</v>
      </c>
      <c r="L31" s="12">
        <v>8.7559933472748209E-6</v>
      </c>
      <c r="M31" s="10">
        <v>13.597866869932442</v>
      </c>
      <c r="N31" s="12">
        <v>2.6670151941867093E-10</v>
      </c>
      <c r="O31" s="12">
        <v>5.7550567865097055E-11</v>
      </c>
      <c r="P31" s="10">
        <v>21.578642667855803</v>
      </c>
      <c r="Q31" s="10">
        <v>62.410980471419442</v>
      </c>
      <c r="R31" s="10">
        <v>0.90250000000000008</v>
      </c>
      <c r="S31" s="10">
        <v>6.7538660973354991</v>
      </c>
      <c r="T31" s="10">
        <v>10.821599094134362</v>
      </c>
      <c r="U31" s="10">
        <v>1.4128458501492926</v>
      </c>
      <c r="V31" s="11">
        <f>(Q31/100)*7</f>
        <v>4.3687686329993607</v>
      </c>
      <c r="W31" s="10" t="s">
        <v>3</v>
      </c>
      <c r="X31" s="10">
        <v>61.150000000000006</v>
      </c>
      <c r="Y31" s="10">
        <v>43.825000000000003</v>
      </c>
      <c r="Z31" s="10">
        <v>49.083066666666674</v>
      </c>
      <c r="AA31" s="10">
        <f>(Q31/Z31)*100</f>
        <v>127.15379194879041</v>
      </c>
      <c r="AB31" s="10">
        <v>4</v>
      </c>
    </row>
    <row r="32" spans="1:28" ht="97.5" customHeight="1" x14ac:dyDescent="0.2">
      <c r="A32" s="9" t="s">
        <v>220</v>
      </c>
      <c r="B32" s="9" t="s">
        <v>79</v>
      </c>
      <c r="C32" s="9" t="s">
        <v>48</v>
      </c>
      <c r="D32" s="20" t="s">
        <v>29</v>
      </c>
      <c r="E32" s="6">
        <f>VLOOKUP(A32,[1]Combined!$A:$P,11,FALSE)</f>
        <v>291.67665864505346</v>
      </c>
      <c r="F32" s="12">
        <v>626398.78547245252</v>
      </c>
      <c r="G32" s="12">
        <v>43250</v>
      </c>
      <c r="H32" s="12">
        <v>46842.869715621084</v>
      </c>
      <c r="I32" s="10">
        <v>7.4781226914880596</v>
      </c>
      <c r="J32" s="12">
        <v>1.4108806489143526E-3</v>
      </c>
      <c r="K32" s="12">
        <v>2.3500000000000002E-5</v>
      </c>
      <c r="L32" s="12">
        <v>3.3157872078724306E-4</v>
      </c>
      <c r="M32" s="10">
        <v>23.501542886876148</v>
      </c>
      <c r="N32" s="12">
        <v>2.2771162230361398E-9</v>
      </c>
      <c r="O32" s="12">
        <v>6.5517464275909931E-10</v>
      </c>
      <c r="P32" s="10">
        <v>28.772121340628697</v>
      </c>
      <c r="Q32" s="10">
        <v>96.176076936185041</v>
      </c>
      <c r="R32" s="10">
        <v>1.8250000000000002</v>
      </c>
      <c r="S32" s="10">
        <v>19.033218960805286</v>
      </c>
      <c r="T32" s="10">
        <v>19.789972274949672</v>
      </c>
      <c r="U32" s="10">
        <v>5.3710888369640015</v>
      </c>
      <c r="V32" s="11">
        <f>(Q32/100)*7</f>
        <v>6.7323253855329526</v>
      </c>
      <c r="W32" s="10" t="s">
        <v>3</v>
      </c>
      <c r="X32" s="10">
        <v>56.55</v>
      </c>
      <c r="Y32" s="10">
        <v>74.475000000000009</v>
      </c>
      <c r="Z32" s="10">
        <v>45.390799999999999</v>
      </c>
      <c r="AA32" s="10">
        <f>(Q32/Z32)*100</f>
        <v>211.88451610499274</v>
      </c>
      <c r="AB32" s="10">
        <v>4</v>
      </c>
    </row>
    <row r="33" spans="1:28" ht="97.5" customHeight="1" x14ac:dyDescent="0.2">
      <c r="A33" s="9" t="s">
        <v>219</v>
      </c>
      <c r="B33" s="9" t="s">
        <v>79</v>
      </c>
      <c r="C33" s="9" t="s">
        <v>48</v>
      </c>
      <c r="D33" s="15" t="s">
        <v>13</v>
      </c>
      <c r="E33" s="6">
        <f>VLOOKUP(A33,[1]Combined!$A:$P,11,FALSE)</f>
        <v>10000</v>
      </c>
      <c r="F33" s="12">
        <v>718355.38112747832</v>
      </c>
      <c r="G33" s="12">
        <v>42000</v>
      </c>
      <c r="H33" s="12">
        <v>82284.975190972968</v>
      </c>
      <c r="I33" s="10">
        <v>11.454633368490184</v>
      </c>
      <c r="J33" s="12">
        <v>1.0692323896034671E-4</v>
      </c>
      <c r="K33" s="12">
        <v>5.5500000000000002E-6</v>
      </c>
      <c r="L33" s="12">
        <v>3.2486699830965179E-5</v>
      </c>
      <c r="M33" s="10">
        <v>30.383198401811523</v>
      </c>
      <c r="N33" s="12">
        <v>1.5243463043209817E-10</v>
      </c>
      <c r="O33" s="12">
        <v>6.2684544164811636E-11</v>
      </c>
      <c r="P33" s="10">
        <v>41.12224629477118</v>
      </c>
      <c r="Q33" s="10">
        <v>56.486273222746142</v>
      </c>
      <c r="R33" s="10">
        <v>0.45499999999999996</v>
      </c>
      <c r="S33" s="10">
        <v>3.3809102116823566</v>
      </c>
      <c r="T33" s="10">
        <v>5.9853660345942545</v>
      </c>
      <c r="U33" s="10">
        <v>1.8340072056966661</v>
      </c>
      <c r="V33" s="11">
        <f>(Q33/100)*7</f>
        <v>3.9540391255922298</v>
      </c>
      <c r="W33" s="10" t="s">
        <v>3</v>
      </c>
      <c r="X33" s="10">
        <v>78.900000000000006</v>
      </c>
      <c r="Y33" s="10">
        <v>54.7</v>
      </c>
      <c r="Z33" s="10">
        <v>63.330400000000004</v>
      </c>
      <c r="AA33" s="10">
        <f>(Q33/Z33)*100</f>
        <v>89.192983500413931</v>
      </c>
      <c r="AB33" s="10">
        <v>2</v>
      </c>
    </row>
    <row r="34" spans="1:28" ht="97.5" customHeight="1" x14ac:dyDescent="0.2">
      <c r="A34" s="9" t="s">
        <v>218</v>
      </c>
      <c r="B34" s="9" t="s">
        <v>210</v>
      </c>
      <c r="C34" s="9" t="s">
        <v>0</v>
      </c>
      <c r="D34" s="14" t="s">
        <v>4</v>
      </c>
      <c r="E34" s="6">
        <f>VLOOKUP(A34,[1]Combined!$A:$P,11,FALSE)</f>
        <v>42.176042778548045</v>
      </c>
      <c r="F34" s="12">
        <v>1189772.4153234779</v>
      </c>
      <c r="G34" s="12">
        <v>33000</v>
      </c>
      <c r="H34" s="12">
        <v>99088.435658527786</v>
      </c>
      <c r="I34" s="10">
        <v>8.3283520766101642</v>
      </c>
      <c r="J34" s="12">
        <v>2.4235693228408814E-4</v>
      </c>
      <c r="K34" s="12">
        <v>3.45E-6</v>
      </c>
      <c r="L34" s="12">
        <v>6.3724219935955693E-5</v>
      </c>
      <c r="M34" s="10">
        <v>26.293541239108798</v>
      </c>
      <c r="N34" s="12">
        <v>2.0236190379095629E-10</v>
      </c>
      <c r="O34" s="12">
        <v>4.2171919409960855E-11</v>
      </c>
      <c r="P34" s="10">
        <v>20.839851088535543</v>
      </c>
      <c r="Q34" s="10">
        <v>84.280103404393003</v>
      </c>
      <c r="R34" s="10">
        <v>0.34499999999999997</v>
      </c>
      <c r="S34" s="10">
        <v>8.7889923099974112</v>
      </c>
      <c r="T34" s="10">
        <v>10.428312205344655</v>
      </c>
      <c r="U34" s="10">
        <v>2.1764299587608518</v>
      </c>
      <c r="V34" s="11">
        <f>(Q34/100)*7</f>
        <v>5.8996072383075102</v>
      </c>
      <c r="W34" s="10" t="s">
        <v>3</v>
      </c>
      <c r="X34" s="10">
        <v>69.025000000000006</v>
      </c>
      <c r="Y34" s="10">
        <v>53.3</v>
      </c>
      <c r="Z34" s="10">
        <v>55.404066666666679</v>
      </c>
      <c r="AA34" s="10">
        <f>(Q34/Z34)*100</f>
        <v>152.1189841739529</v>
      </c>
      <c r="AB34" s="10">
        <v>4</v>
      </c>
    </row>
    <row r="35" spans="1:28" ht="97.5" customHeight="1" x14ac:dyDescent="0.2">
      <c r="A35" s="9" t="s">
        <v>217</v>
      </c>
      <c r="B35" s="9" t="s">
        <v>210</v>
      </c>
      <c r="C35" s="9" t="s">
        <v>0</v>
      </c>
      <c r="D35" s="15" t="s">
        <v>13</v>
      </c>
      <c r="E35" s="6">
        <f>VLOOKUP(A35,[1]Combined!$A:$P,11,FALSE)</f>
        <v>10000</v>
      </c>
      <c r="F35" s="12">
        <v>321763.79229987098</v>
      </c>
      <c r="G35" s="12">
        <v>24000</v>
      </c>
      <c r="H35" s="12">
        <v>33154.951024336879</v>
      </c>
      <c r="I35" s="10">
        <v>10.304127380944649</v>
      </c>
      <c r="J35" s="12">
        <v>1.0143457307227083E-3</v>
      </c>
      <c r="K35" s="12">
        <v>1.575E-5</v>
      </c>
      <c r="L35" s="12">
        <v>2.0113000590712163E-4</v>
      </c>
      <c r="M35" s="10">
        <v>19.828545614700726</v>
      </c>
      <c r="N35" s="12">
        <v>3.2251927007058482E-9</v>
      </c>
      <c r="O35" s="12">
        <v>9.8737356267484362E-10</v>
      </c>
      <c r="P35" s="10">
        <v>30.61440522480261</v>
      </c>
      <c r="Q35" s="10">
        <v>76.88993924578179</v>
      </c>
      <c r="R35" s="10">
        <v>1.9500000000000002</v>
      </c>
      <c r="S35" s="10">
        <v>9.6292606424399203</v>
      </c>
      <c r="T35" s="10">
        <v>12.52343380277568</v>
      </c>
      <c r="U35" s="10">
        <v>3.1286774025984005</v>
      </c>
      <c r="V35" s="11">
        <f>(Q35/100)*7</f>
        <v>5.3822957472047257</v>
      </c>
      <c r="W35" s="10" t="s">
        <v>3</v>
      </c>
      <c r="X35" s="10">
        <v>66.775000000000006</v>
      </c>
      <c r="Y35" s="10">
        <v>54.85</v>
      </c>
      <c r="Z35" s="10">
        <v>53.598066666666675</v>
      </c>
      <c r="AA35" s="10">
        <f>(Q35/Z35)*100</f>
        <v>143.45655361782036</v>
      </c>
      <c r="AB35" s="10">
        <v>4</v>
      </c>
    </row>
    <row r="36" spans="1:28" ht="97.5" customHeight="1" x14ac:dyDescent="0.2">
      <c r="A36" s="9" t="s">
        <v>216</v>
      </c>
      <c r="B36" s="9" t="s">
        <v>210</v>
      </c>
      <c r="C36" s="9" t="s">
        <v>0</v>
      </c>
      <c r="D36" s="19" t="s">
        <v>27</v>
      </c>
      <c r="E36" s="6">
        <f>VLOOKUP(A36,[1]Combined!$A:$P,11,FALSE)</f>
        <v>10000</v>
      </c>
      <c r="F36" s="12">
        <v>507369.50697910116</v>
      </c>
      <c r="G36" s="12">
        <v>21000</v>
      </c>
      <c r="H36" s="12">
        <v>23427.700538384383</v>
      </c>
      <c r="I36" s="10">
        <v>4.6174829618504019</v>
      </c>
      <c r="J36" s="12">
        <v>1.1403409998130308E-4</v>
      </c>
      <c r="K36" s="12">
        <v>4.4499999999999997E-6</v>
      </c>
      <c r="L36" s="12">
        <v>8.1487046435464429E-5</v>
      </c>
      <c r="M36" s="10">
        <v>71.458490441740636</v>
      </c>
      <c r="N36" s="12">
        <v>2.2815112942775126E-10</v>
      </c>
      <c r="O36" s="12">
        <v>1.6843171836217372E-10</v>
      </c>
      <c r="P36" s="10">
        <v>73.824626152250133</v>
      </c>
      <c r="Q36" s="10">
        <v>74.375497006549125</v>
      </c>
      <c r="R36" s="10">
        <v>0.53499999999999992</v>
      </c>
      <c r="S36" s="10">
        <v>11.945017626474492</v>
      </c>
      <c r="T36" s="10">
        <v>16.060420578329278</v>
      </c>
      <c r="U36" s="10">
        <v>1.6815016428145029</v>
      </c>
      <c r="V36" s="11">
        <f>(Q36/100)*7</f>
        <v>5.2062847904584393</v>
      </c>
      <c r="W36" s="10" t="s">
        <v>3</v>
      </c>
      <c r="X36" s="10">
        <v>80.224999999999994</v>
      </c>
      <c r="Y36" s="10">
        <v>50.2</v>
      </c>
      <c r="Z36" s="10">
        <v>64.393933333333337</v>
      </c>
      <c r="AA36" s="10">
        <f>(Q36/Z36)*100</f>
        <v>115.500782692597</v>
      </c>
      <c r="AB36" s="10">
        <v>4</v>
      </c>
    </row>
    <row r="37" spans="1:28" ht="97.5" customHeight="1" x14ac:dyDescent="0.2">
      <c r="A37" s="9" t="s">
        <v>215</v>
      </c>
      <c r="B37" s="9" t="s">
        <v>210</v>
      </c>
      <c r="C37" s="9" t="s">
        <v>0</v>
      </c>
      <c r="D37" s="16">
        <v>2</v>
      </c>
      <c r="E37" s="6">
        <f>VLOOKUP(A37,[1]Combined!$A:$P,11,FALSE)</f>
        <v>72.52527845366663</v>
      </c>
      <c r="F37" s="12">
        <v>514822.30127820361</v>
      </c>
      <c r="G37" s="12">
        <v>16750</v>
      </c>
      <c r="H37" s="12">
        <v>15287.162839322291</v>
      </c>
      <c r="I37" s="10">
        <v>2.9694057155968649</v>
      </c>
      <c r="J37" s="12">
        <v>3.4496836776077156E-4</v>
      </c>
      <c r="K37" s="12">
        <v>4.6999999999999999E-6</v>
      </c>
      <c r="L37" s="12">
        <v>1.3139108316779222E-4</v>
      </c>
      <c r="M37" s="10">
        <v>38.087864119445648</v>
      </c>
      <c r="N37" s="12">
        <v>6.6988495295766771E-10</v>
      </c>
      <c r="O37" s="12">
        <v>2.5480440175214896E-10</v>
      </c>
      <c r="P37" s="10">
        <v>38.037039140398619</v>
      </c>
      <c r="Q37" s="10">
        <v>84.930169726227277</v>
      </c>
      <c r="R37" s="10">
        <v>0.59000000000000008</v>
      </c>
      <c r="S37" s="10">
        <v>15.644561727439052</v>
      </c>
      <c r="T37" s="10">
        <v>18.420499779841908</v>
      </c>
      <c r="U37" s="10">
        <v>1.8722359562294228</v>
      </c>
      <c r="V37" s="11">
        <f>(Q37/100)*7</f>
        <v>5.9451118808359098</v>
      </c>
      <c r="W37" s="10" t="s">
        <v>3</v>
      </c>
      <c r="X37" s="10">
        <v>119.05000000000001</v>
      </c>
      <c r="Y37" s="10">
        <v>59.225000000000009</v>
      </c>
      <c r="Z37" s="10">
        <v>95.55746666666667</v>
      </c>
      <c r="AA37" s="10">
        <f>(Q37/Z37)*100</f>
        <v>88.878632605957819</v>
      </c>
      <c r="AB37" s="10">
        <v>4</v>
      </c>
    </row>
    <row r="38" spans="1:28" ht="97.5" customHeight="1" x14ac:dyDescent="0.2">
      <c r="A38" s="9" t="s">
        <v>214</v>
      </c>
      <c r="B38" s="9" t="s">
        <v>210</v>
      </c>
      <c r="C38" s="9" t="s">
        <v>0</v>
      </c>
      <c r="D38" s="14" t="s">
        <v>4</v>
      </c>
      <c r="E38" s="6">
        <f>VLOOKUP(A38,[1]Combined!$A:$P,11,FALSE)</f>
        <v>46.994022709650451</v>
      </c>
      <c r="F38" s="12">
        <v>870597.44618485915</v>
      </c>
      <c r="G38" s="12">
        <v>29500</v>
      </c>
      <c r="H38" s="12">
        <v>52285.869114088891</v>
      </c>
      <c r="I38" s="10">
        <v>6.0057457488781472</v>
      </c>
      <c r="J38" s="12">
        <v>2.1330715962039859E-4</v>
      </c>
      <c r="K38" s="12">
        <v>4.2000000000000004E-6</v>
      </c>
      <c r="L38" s="12">
        <v>3.2977715943612229E-5</v>
      </c>
      <c r="M38" s="10">
        <v>15.460201149506361</v>
      </c>
      <c r="N38" s="12">
        <v>2.4431552854469424E-10</v>
      </c>
      <c r="O38" s="12">
        <v>2.3206438617665048E-11</v>
      </c>
      <c r="P38" s="10">
        <v>9.4985524480977652</v>
      </c>
      <c r="Q38" s="10">
        <v>64.607304201362453</v>
      </c>
      <c r="R38" s="10">
        <v>0.35499999999999998</v>
      </c>
      <c r="S38" s="10">
        <v>4.5484761265612184</v>
      </c>
      <c r="T38" s="10">
        <v>7.0401886950505181</v>
      </c>
      <c r="U38" s="10">
        <v>1.4075426347400253</v>
      </c>
      <c r="V38" s="11">
        <f>(Q38/100)*7</f>
        <v>4.5225112940953718</v>
      </c>
      <c r="W38" s="10" t="s">
        <v>3</v>
      </c>
      <c r="X38" s="10">
        <v>85.800000000000011</v>
      </c>
      <c r="Y38" s="10">
        <v>60.45</v>
      </c>
      <c r="Z38" s="10">
        <v>68.868800000000007</v>
      </c>
      <c r="AA38" s="10">
        <f>(Q38/Z38)*100</f>
        <v>93.812153255701347</v>
      </c>
      <c r="AB38" s="10">
        <v>2</v>
      </c>
    </row>
    <row r="39" spans="1:28" ht="97.5" customHeight="1" x14ac:dyDescent="0.2">
      <c r="A39" s="9" t="s">
        <v>213</v>
      </c>
      <c r="B39" s="9" t="s">
        <v>210</v>
      </c>
      <c r="C39" s="9" t="s">
        <v>0</v>
      </c>
      <c r="D39" s="19" t="s">
        <v>27</v>
      </c>
      <c r="E39" s="6">
        <f>VLOOKUP(A39,[1]Combined!$A:$P,11,FALSE)</f>
        <v>10000</v>
      </c>
      <c r="F39" s="12">
        <v>599331.41560693295</v>
      </c>
      <c r="G39" s="12">
        <v>22250</v>
      </c>
      <c r="H39" s="12">
        <v>23437.001297580424</v>
      </c>
      <c r="I39" s="10">
        <v>3.9105244089109132</v>
      </c>
      <c r="J39" s="12">
        <v>1.2570656168024523E-4</v>
      </c>
      <c r="K39" s="12">
        <v>4.25E-6</v>
      </c>
      <c r="L39" s="12">
        <v>5.258232242553397E-5</v>
      </c>
      <c r="M39" s="10">
        <v>41.829417432707707</v>
      </c>
      <c r="N39" s="12">
        <v>2.1106683570777633E-10</v>
      </c>
      <c r="O39" s="12">
        <v>9.0445536292396278E-11</v>
      </c>
      <c r="P39" s="10">
        <v>42.851609533588132</v>
      </c>
      <c r="Q39" s="10">
        <v>108.89313828279131</v>
      </c>
      <c r="R39" s="10">
        <v>0.70750000000000002</v>
      </c>
      <c r="S39" s="10">
        <v>16.740598297642613</v>
      </c>
      <c r="T39" s="10">
        <v>15.373418896393565</v>
      </c>
      <c r="U39" s="10">
        <v>3.184273425599554</v>
      </c>
      <c r="V39" s="11">
        <f>(Q39/100)*7</f>
        <v>7.6225196797953911</v>
      </c>
      <c r="W39" s="10" t="s">
        <v>3</v>
      </c>
      <c r="X39" s="10">
        <v>92.65</v>
      </c>
      <c r="Y39" s="10">
        <v>71.449999999999989</v>
      </c>
      <c r="Z39" s="10">
        <v>74.367066666666673</v>
      </c>
      <c r="AA39" s="10">
        <f>(Q39/Z39)*100</f>
        <v>146.42656106214307</v>
      </c>
      <c r="AB39" s="10">
        <v>4</v>
      </c>
    </row>
    <row r="40" spans="1:28" ht="97.5" customHeight="1" x14ac:dyDescent="0.2">
      <c r="A40" s="9" t="s">
        <v>212</v>
      </c>
      <c r="B40" s="9" t="s">
        <v>210</v>
      </c>
      <c r="C40" s="9" t="s">
        <v>0</v>
      </c>
      <c r="D40" s="23">
        <v>6</v>
      </c>
      <c r="E40" s="6">
        <f>VLOOKUP(A40,[1]Combined!$A:$P,11,FALSE)</f>
        <v>10000</v>
      </c>
      <c r="F40" s="5">
        <v>215021.25131678724</v>
      </c>
      <c r="G40" s="5">
        <v>50000</v>
      </c>
      <c r="H40" s="5">
        <v>68281.455070406577</v>
      </c>
      <c r="I40" s="3">
        <v>31.755677474785337</v>
      </c>
      <c r="J40" s="5">
        <v>9.5587432317099388E-4</v>
      </c>
      <c r="K40" s="5">
        <v>4.2500000000000003E-5</v>
      </c>
      <c r="L40" s="5">
        <v>6.4410689533207525E-5</v>
      </c>
      <c r="M40" s="3">
        <v>6.7384056639928458</v>
      </c>
      <c r="N40" s="5">
        <v>4.6314477527755283E-9</v>
      </c>
      <c r="O40" s="5">
        <v>1.1711926173187932E-9</v>
      </c>
      <c r="P40" s="3">
        <v>25.287829634198555</v>
      </c>
      <c r="Q40" s="3">
        <v>21.102199637943674</v>
      </c>
      <c r="R40" s="3">
        <v>2.2999999999999998</v>
      </c>
      <c r="S40" s="3">
        <v>10.167070006776671</v>
      </c>
      <c r="T40" s="3">
        <v>48.180143213579278</v>
      </c>
      <c r="U40" s="3">
        <v>1.5884272579224259</v>
      </c>
      <c r="V40" s="4">
        <f>(Q40/100)*7</f>
        <v>1.4771539746560571</v>
      </c>
      <c r="W40" s="3" t="s">
        <v>278</v>
      </c>
      <c r="X40" s="3">
        <v>50.9</v>
      </c>
      <c r="Y40" s="3">
        <v>22.85</v>
      </c>
      <c r="Z40" s="3">
        <v>40.855733333333333</v>
      </c>
      <c r="AA40" s="3">
        <f>(Q40/Z40)*100</f>
        <v>51.650522255408482</v>
      </c>
      <c r="AB40" s="3">
        <v>2</v>
      </c>
    </row>
    <row r="41" spans="1:28" ht="97.5" customHeight="1" x14ac:dyDescent="0.2">
      <c r="A41" s="9" t="s">
        <v>211</v>
      </c>
      <c r="B41" s="9" t="s">
        <v>210</v>
      </c>
      <c r="C41" s="9" t="s">
        <v>0</v>
      </c>
      <c r="D41" s="21" t="s">
        <v>36</v>
      </c>
      <c r="E41" s="6">
        <f>VLOOKUP(A41,[1]Combined!$A:$P,11,FALSE)</f>
        <v>10000</v>
      </c>
      <c r="F41" s="12">
        <v>1762014.4196509696</v>
      </c>
      <c r="G41" s="12">
        <v>52500</v>
      </c>
      <c r="H41" s="12">
        <v>158481.54548469261</v>
      </c>
      <c r="I41" s="10">
        <v>8.9943387362338161</v>
      </c>
      <c r="J41" s="12">
        <v>1.0860672200807505E-4</v>
      </c>
      <c r="K41" s="12">
        <v>3.2500000000000002E-6</v>
      </c>
      <c r="L41" s="12">
        <v>8.0475606900318054E-6</v>
      </c>
      <c r="M41" s="10">
        <v>7.4098182333810412</v>
      </c>
      <c r="N41" s="12">
        <v>6.2094379740550895E-11</v>
      </c>
      <c r="O41" s="12">
        <v>1.0152229038381616E-11</v>
      </c>
      <c r="P41" s="10">
        <v>16.349674609522953</v>
      </c>
      <c r="Q41" s="10">
        <v>83.252749648435895</v>
      </c>
      <c r="R41" s="10">
        <v>0.37</v>
      </c>
      <c r="S41" s="10">
        <v>8.5660963496299249</v>
      </c>
      <c r="T41" s="10">
        <v>10.28926538258891</v>
      </c>
      <c r="U41" s="10">
        <v>2.3032125602330424</v>
      </c>
      <c r="V41" s="11">
        <f>(Q41/100)*7</f>
        <v>5.8276924753905126</v>
      </c>
      <c r="W41" s="10" t="s">
        <v>3</v>
      </c>
      <c r="X41" s="10">
        <v>50.8</v>
      </c>
      <c r="Y41" s="10">
        <v>81.25</v>
      </c>
      <c r="Z41" s="10">
        <v>40.775466666666674</v>
      </c>
      <c r="AA41" s="10">
        <f>(Q41/Z41)*100</f>
        <v>204.17362805192306</v>
      </c>
      <c r="AB41" s="10">
        <v>2</v>
      </c>
    </row>
    <row r="42" spans="1:28" ht="97.5" customHeight="1" x14ac:dyDescent="0.2">
      <c r="A42" s="9" t="s">
        <v>209</v>
      </c>
      <c r="B42" s="9" t="s">
        <v>195</v>
      </c>
      <c r="C42" s="9" t="s">
        <v>48</v>
      </c>
      <c r="D42" s="14" t="s">
        <v>4</v>
      </c>
      <c r="E42" s="6">
        <f>VLOOKUP(A42,[1]Combined!$A:$P,11,FALSE)</f>
        <v>70.813699618687465</v>
      </c>
      <c r="F42" s="12">
        <v>833158.26926868863</v>
      </c>
      <c r="G42" s="12">
        <v>34000</v>
      </c>
      <c r="H42" s="12">
        <v>58875.464475024812</v>
      </c>
      <c r="I42" s="10">
        <v>7.0665402537147255</v>
      </c>
      <c r="J42" s="17">
        <v>6.001440715726082E-5</v>
      </c>
      <c r="K42" s="12">
        <v>4.1500000000000001E-6</v>
      </c>
      <c r="L42" s="12">
        <v>0</v>
      </c>
      <c r="M42" s="10">
        <v>0</v>
      </c>
      <c r="N42" s="12">
        <v>7.2212721626215857E-11</v>
      </c>
      <c r="O42" s="12">
        <v>5.1029410420195023E-12</v>
      </c>
      <c r="P42" s="10">
        <v>7.0665402537147246</v>
      </c>
      <c r="Q42" s="10">
        <v>110.43230118764808</v>
      </c>
      <c r="R42" s="10">
        <v>0.64500000000000002</v>
      </c>
      <c r="S42" s="10">
        <v>3.0527073911986027</v>
      </c>
      <c r="T42" s="10">
        <v>2.7643247114912515</v>
      </c>
      <c r="U42" s="10">
        <v>2.2732355570484342</v>
      </c>
      <c r="V42" s="11">
        <f>(Q42/100)*7</f>
        <v>7.7302610831353658</v>
      </c>
      <c r="W42" s="10" t="s">
        <v>3</v>
      </c>
      <c r="X42" s="10">
        <v>57.2</v>
      </c>
      <c r="Y42" s="10">
        <v>105.2</v>
      </c>
      <c r="Z42" s="10">
        <v>45.912533333333336</v>
      </c>
      <c r="AA42" s="10">
        <f>(Q42/Z42)*100</f>
        <v>240.52757094863293</v>
      </c>
      <c r="AB42" s="10">
        <v>2</v>
      </c>
    </row>
    <row r="43" spans="1:28" ht="97.5" customHeight="1" x14ac:dyDescent="0.2">
      <c r="A43" s="9" t="s">
        <v>208</v>
      </c>
      <c r="B43" s="9" t="s">
        <v>195</v>
      </c>
      <c r="C43" s="9" t="s">
        <v>48</v>
      </c>
      <c r="D43" s="14" t="s">
        <v>4</v>
      </c>
      <c r="E43" s="6">
        <f>VLOOKUP(A43,[1]Combined!$A:$P,11,FALSE)</f>
        <v>151.75734126678282</v>
      </c>
      <c r="F43" s="12">
        <v>729931.60728444997</v>
      </c>
      <c r="G43" s="12">
        <v>39000</v>
      </c>
      <c r="H43" s="12">
        <v>109696.69235244078</v>
      </c>
      <c r="I43" s="10">
        <v>15.028352143914303</v>
      </c>
      <c r="J43" s="17">
        <v>6.001440715726082E-5</v>
      </c>
      <c r="K43" s="12">
        <v>5.1000000000000003E-6</v>
      </c>
      <c r="L43" s="12">
        <v>0</v>
      </c>
      <c r="M43" s="10">
        <v>0</v>
      </c>
      <c r="N43" s="12">
        <v>8.3158290344002505E-11</v>
      </c>
      <c r="O43" s="12">
        <v>1.2497320709755258E-11</v>
      </c>
      <c r="P43" s="10">
        <v>15.028352143914153</v>
      </c>
      <c r="Q43" s="10">
        <v>57.393936098866767</v>
      </c>
      <c r="R43" s="10">
        <v>0.42000000000000004</v>
      </c>
      <c r="S43" s="10">
        <v>2.4647775993634577</v>
      </c>
      <c r="T43" s="10">
        <v>4.2944913119700185</v>
      </c>
      <c r="U43" s="10">
        <v>1.6395235567145319</v>
      </c>
      <c r="V43" s="11">
        <f>(Q43/100)*7</f>
        <v>4.0175755269206741</v>
      </c>
      <c r="W43" s="10" t="s">
        <v>3</v>
      </c>
      <c r="X43" s="10">
        <v>61.449999999999996</v>
      </c>
      <c r="Y43" s="10">
        <v>55.15</v>
      </c>
      <c r="Z43" s="10">
        <v>49.323866666666667</v>
      </c>
      <c r="AA43" s="10">
        <f>(Q43/Z43)*100</f>
        <v>116.36138846684115</v>
      </c>
      <c r="AB43" s="10">
        <v>2</v>
      </c>
    </row>
    <row r="44" spans="1:28" ht="97.5" customHeight="1" x14ac:dyDescent="0.2">
      <c r="A44" s="9" t="s">
        <v>207</v>
      </c>
      <c r="B44" s="9" t="s">
        <v>195</v>
      </c>
      <c r="C44" s="9" t="s">
        <v>48</v>
      </c>
      <c r="D44" s="19" t="s">
        <v>27</v>
      </c>
      <c r="E44" s="6">
        <f>VLOOKUP(A44,[1]Combined!$A:$P,11,FALSE)</f>
        <v>10000</v>
      </c>
      <c r="F44" s="12">
        <v>570104.69239221932</v>
      </c>
      <c r="G44" s="12">
        <v>32000</v>
      </c>
      <c r="H44" s="12">
        <v>52845.809726402716</v>
      </c>
      <c r="I44" s="10">
        <v>9.2694921532141983</v>
      </c>
      <c r="J44" s="17">
        <v>6.001440715726082E-5</v>
      </c>
      <c r="K44" s="12">
        <v>5.3000000000000001E-6</v>
      </c>
      <c r="L44" s="12">
        <v>0</v>
      </c>
      <c r="M44" s="10">
        <v>0</v>
      </c>
      <c r="N44" s="12">
        <v>1.0572330448012056E-10</v>
      </c>
      <c r="O44" s="12">
        <v>9.8000134129035336E-12</v>
      </c>
      <c r="P44" s="10">
        <v>9.2694921532142018</v>
      </c>
      <c r="Q44" s="10">
        <v>59.082900403322995</v>
      </c>
      <c r="R44" s="10">
        <v>0.48499999999999999</v>
      </c>
      <c r="S44" s="10">
        <v>6.6305211506156292</v>
      </c>
      <c r="T44" s="10">
        <v>11.222402937826507</v>
      </c>
      <c r="U44" s="10">
        <v>1.731489610876527</v>
      </c>
      <c r="V44" s="11">
        <f>(Q44/100)*7</f>
        <v>4.1358030282326093</v>
      </c>
      <c r="W44" s="10" t="s">
        <v>3</v>
      </c>
      <c r="X44" s="10">
        <v>60.3</v>
      </c>
      <c r="Y44" s="10">
        <v>55.5</v>
      </c>
      <c r="Z44" s="10">
        <v>48.400800000000004</v>
      </c>
      <c r="AA44" s="10">
        <f>(Q44/Z44)*100</f>
        <v>122.07009058388083</v>
      </c>
      <c r="AB44" s="10">
        <v>2</v>
      </c>
    </row>
    <row r="45" spans="1:28" ht="97.5" customHeight="1" x14ac:dyDescent="0.2">
      <c r="A45" s="9" t="s">
        <v>206</v>
      </c>
      <c r="B45" s="9" t="s">
        <v>195</v>
      </c>
      <c r="C45" s="9" t="s">
        <v>48</v>
      </c>
      <c r="D45" s="19" t="s">
        <v>27</v>
      </c>
      <c r="E45" s="6">
        <f>VLOOKUP(A45,[1]Combined!$A:$P,11,FALSE)</f>
        <v>10000</v>
      </c>
      <c r="F45" s="12">
        <v>301936.84998371854</v>
      </c>
      <c r="G45" s="12">
        <v>17750</v>
      </c>
      <c r="H45" s="12">
        <v>41645.960573545941</v>
      </c>
      <c r="I45" s="10">
        <v>13.792937356202673</v>
      </c>
      <c r="J45" s="12">
        <v>9.6760615893788676E-5</v>
      </c>
      <c r="K45" s="12">
        <v>4.8500000000000002E-6</v>
      </c>
      <c r="L45" s="12">
        <v>4.4468657859517975E-5</v>
      </c>
      <c r="M45" s="10">
        <v>45.957394388983566</v>
      </c>
      <c r="N45" s="12">
        <v>3.3704159539985454E-10</v>
      </c>
      <c r="O45" s="12">
        <v>2.0159704198791052E-10</v>
      </c>
      <c r="P45" s="10">
        <v>59.813697994380412</v>
      </c>
      <c r="Q45" s="10">
        <v>86.408772883921074</v>
      </c>
      <c r="R45" s="10">
        <v>0.98499999999999999</v>
      </c>
      <c r="S45" s="10">
        <v>26.382075392207906</v>
      </c>
      <c r="T45" s="10">
        <v>30.531709352763041</v>
      </c>
      <c r="U45" s="10">
        <v>2.2054582247276202</v>
      </c>
      <c r="V45" s="11">
        <f>(Q45/100)*7</f>
        <v>6.0486141018744748</v>
      </c>
      <c r="W45" s="10" t="s">
        <v>3</v>
      </c>
      <c r="X45" s="10">
        <v>85.649999999999991</v>
      </c>
      <c r="Y45" s="10">
        <v>60.4</v>
      </c>
      <c r="Z45" s="10">
        <v>68.748400000000004</v>
      </c>
      <c r="AA45" s="10">
        <f>(Q45/Z45)*100</f>
        <v>125.68841294331369</v>
      </c>
      <c r="AB45" s="10">
        <v>4</v>
      </c>
    </row>
    <row r="46" spans="1:28" ht="97.5" customHeight="1" x14ac:dyDescent="0.2">
      <c r="A46" s="9" t="s">
        <v>205</v>
      </c>
      <c r="B46" s="9" t="s">
        <v>195</v>
      </c>
      <c r="C46" s="9" t="s">
        <v>48</v>
      </c>
      <c r="D46" s="20" t="s">
        <v>29</v>
      </c>
      <c r="E46" s="6">
        <f>VLOOKUP(A46,[1]Combined!$A:$P,11,FALSE)</f>
        <v>108.07425745056533</v>
      </c>
      <c r="F46" s="12">
        <v>545890.98665749258</v>
      </c>
      <c r="G46" s="12">
        <v>44500</v>
      </c>
      <c r="H46" s="12">
        <v>5499.9836876085392</v>
      </c>
      <c r="I46" s="10">
        <v>1.0075241801087631</v>
      </c>
      <c r="J46" s="17">
        <v>6.001440715726082E-5</v>
      </c>
      <c r="K46" s="12">
        <v>7.5500000000000006E-6</v>
      </c>
      <c r="L46" s="12">
        <v>0</v>
      </c>
      <c r="M46" s="10">
        <v>0</v>
      </c>
      <c r="N46" s="12">
        <v>1.0994402696684844E-10</v>
      </c>
      <c r="O46" s="12">
        <v>1.1077126562763024E-12</v>
      </c>
      <c r="P46" s="10">
        <v>1.007524180108768</v>
      </c>
      <c r="Q46" s="10">
        <v>49.164895712743302</v>
      </c>
      <c r="R46" s="10">
        <v>0.99</v>
      </c>
      <c r="S46" s="10">
        <v>9.5005324288212663</v>
      </c>
      <c r="T46" s="10">
        <v>19.323812836561707</v>
      </c>
      <c r="U46" s="10">
        <v>1.4261929387355421</v>
      </c>
      <c r="V46" s="11">
        <f>(Q46/100)*7</f>
        <v>3.4415426998920311</v>
      </c>
      <c r="W46" s="10" t="s">
        <v>3</v>
      </c>
      <c r="X46" s="10">
        <v>69.7</v>
      </c>
      <c r="Y46" s="10">
        <v>50.05</v>
      </c>
      <c r="Z46" s="10">
        <v>55.945866666666674</v>
      </c>
      <c r="AA46" s="10">
        <f>(Q46/Z46)*100</f>
        <v>87.879406723064363</v>
      </c>
      <c r="AB46" s="10">
        <v>2</v>
      </c>
    </row>
    <row r="47" spans="1:28" ht="97.5" customHeight="1" x14ac:dyDescent="0.2">
      <c r="A47" s="9" t="s">
        <v>204</v>
      </c>
      <c r="B47" s="9" t="s">
        <v>195</v>
      </c>
      <c r="C47" s="9" t="s">
        <v>48</v>
      </c>
      <c r="D47" s="23">
        <v>6</v>
      </c>
      <c r="E47" s="6">
        <f>VLOOKUP(A47,[1]Combined!$A:$P,11,FALSE)</f>
        <v>10000</v>
      </c>
      <c r="F47" s="12">
        <v>288410.64135859115</v>
      </c>
      <c r="G47" s="12">
        <v>32000</v>
      </c>
      <c r="H47" s="12">
        <v>11645.587766705847</v>
      </c>
      <c r="I47" s="10">
        <v>4.0378495439169582</v>
      </c>
      <c r="J47" s="12">
        <v>4.365762039629245E-4</v>
      </c>
      <c r="K47" s="12">
        <v>1.4999999999999999E-5</v>
      </c>
      <c r="L47" s="12">
        <v>1.9501265238872947E-5</v>
      </c>
      <c r="M47" s="10">
        <v>4.4668639888877353</v>
      </c>
      <c r="N47" s="12">
        <v>1.516332515652442E-9</v>
      </c>
      <c r="O47" s="12">
        <v>1.2884354217433739E-10</v>
      </c>
      <c r="P47" s="10">
        <v>8.49705066958213</v>
      </c>
      <c r="Q47" s="10">
        <v>30.662039514676259</v>
      </c>
      <c r="R47" s="10">
        <v>0.97</v>
      </c>
      <c r="S47" s="10">
        <v>5.157649324712545</v>
      </c>
      <c r="T47" s="10">
        <v>16.820959748107615</v>
      </c>
      <c r="U47" s="10">
        <v>1.5638366311665262</v>
      </c>
      <c r="V47" s="11">
        <f>(Q47/100)*7</f>
        <v>2.1463427660273382</v>
      </c>
      <c r="W47" s="10" t="s">
        <v>3</v>
      </c>
      <c r="X47" s="10">
        <v>37.4</v>
      </c>
      <c r="Y47" s="10">
        <v>27.200000000000003</v>
      </c>
      <c r="Z47" s="10">
        <v>30.019733333333335</v>
      </c>
      <c r="AA47" s="10">
        <f>(Q47/Z47)*100</f>
        <v>102.1396132144509</v>
      </c>
      <c r="AB47" s="10">
        <v>2</v>
      </c>
    </row>
    <row r="48" spans="1:28" ht="97.5" customHeight="1" x14ac:dyDescent="0.2">
      <c r="A48" s="9" t="s">
        <v>203</v>
      </c>
      <c r="B48" s="9" t="s">
        <v>195</v>
      </c>
      <c r="C48" s="9" t="s">
        <v>48</v>
      </c>
      <c r="D48" s="16">
        <v>2</v>
      </c>
      <c r="E48" s="6">
        <f>VLOOKUP(A48,[1]Combined!$A:$P,11,FALSE)</f>
        <v>10000</v>
      </c>
      <c r="F48" s="12">
        <v>451877.59862003702</v>
      </c>
      <c r="G48" s="12">
        <v>31000</v>
      </c>
      <c r="H48" s="12">
        <v>12625.744674629499</v>
      </c>
      <c r="I48" s="10">
        <v>2.7940629748379946</v>
      </c>
      <c r="J48" s="12">
        <v>1.170907141104459E-3</v>
      </c>
      <c r="K48" s="12">
        <v>1.8750000000000002E-5</v>
      </c>
      <c r="L48" s="12">
        <v>1.6202109803941384E-4</v>
      </c>
      <c r="M48" s="10">
        <v>13.837228619733869</v>
      </c>
      <c r="N48" s="12">
        <v>2.5987313025816615E-9</v>
      </c>
      <c r="O48" s="12">
        <v>4.25201776518993E-10</v>
      </c>
      <c r="P48" s="10">
        <v>16.361898442389336</v>
      </c>
      <c r="Q48" s="10">
        <v>66.854133817799962</v>
      </c>
      <c r="R48" s="10">
        <v>1.3425</v>
      </c>
      <c r="S48" s="10">
        <v>14.811567847472469</v>
      </c>
      <c r="T48" s="10">
        <v>22.155051605094432</v>
      </c>
      <c r="U48" s="10">
        <v>3.1924830244827547</v>
      </c>
      <c r="V48" s="11">
        <f>(Q48/100)*7</f>
        <v>4.6797893672459976</v>
      </c>
      <c r="W48" s="10" t="s">
        <v>3</v>
      </c>
      <c r="X48" s="10">
        <v>71.875</v>
      </c>
      <c r="Y48" s="10">
        <v>51.45</v>
      </c>
      <c r="Z48" s="10">
        <v>57.69166666666667</v>
      </c>
      <c r="AA48" s="10">
        <f>(Q48/Z48)*100</f>
        <v>115.88178619292206</v>
      </c>
      <c r="AB48" s="10">
        <v>4</v>
      </c>
    </row>
    <row r="49" spans="1:28" ht="97.5" customHeight="1" x14ac:dyDescent="0.2">
      <c r="A49" s="9" t="s">
        <v>202</v>
      </c>
      <c r="B49" s="9" t="s">
        <v>195</v>
      </c>
      <c r="C49" s="9" t="s">
        <v>48</v>
      </c>
      <c r="D49" s="15" t="s">
        <v>13</v>
      </c>
      <c r="E49" s="6">
        <f>VLOOKUP(A49,[1]Combined!$A:$P,11,FALSE)</f>
        <v>10000</v>
      </c>
      <c r="F49" s="12">
        <v>478713.72152503312</v>
      </c>
      <c r="G49" s="12">
        <v>21000</v>
      </c>
      <c r="H49" s="12">
        <v>83458.454480125511</v>
      </c>
      <c r="I49" s="10">
        <v>17.433896445301968</v>
      </c>
      <c r="J49" s="12">
        <v>2.4174199308056026E-4</v>
      </c>
      <c r="K49" s="12">
        <v>5.6999999999999996E-6</v>
      </c>
      <c r="L49" s="12">
        <v>2.5555568328140925E-5</v>
      </c>
      <c r="M49" s="10">
        <v>10.571422863889667</v>
      </c>
      <c r="N49" s="12">
        <v>5.0804978857580965E-10</v>
      </c>
      <c r="O49" s="12">
        <v>3.5189051551908513E-11</v>
      </c>
      <c r="P49" s="10">
        <v>6.9262998121802601</v>
      </c>
      <c r="Q49" s="10">
        <v>60.708924882876566</v>
      </c>
      <c r="R49" s="10">
        <v>0.55500000000000005</v>
      </c>
      <c r="S49" s="10">
        <v>11.889612921130841</v>
      </c>
      <c r="T49" s="10">
        <v>19.584621114719162</v>
      </c>
      <c r="U49" s="10">
        <v>1.7602156343457422</v>
      </c>
      <c r="V49" s="11">
        <f>(Q49/100)*7</f>
        <v>4.2496247418013597</v>
      </c>
      <c r="W49" s="10" t="s">
        <v>3</v>
      </c>
      <c r="X49" s="10">
        <v>63.599999999999994</v>
      </c>
      <c r="Y49" s="10">
        <v>58.6</v>
      </c>
      <c r="Z49" s="10">
        <v>51.049599999999998</v>
      </c>
      <c r="AA49" s="10">
        <f>(Q49/Z49)*100</f>
        <v>118.92145067322089</v>
      </c>
      <c r="AB49" s="10">
        <v>2</v>
      </c>
    </row>
    <row r="50" spans="1:28" ht="97.5" customHeight="1" x14ac:dyDescent="0.2">
      <c r="A50" s="9" t="s">
        <v>201</v>
      </c>
      <c r="B50" s="9" t="s">
        <v>195</v>
      </c>
      <c r="C50" s="9" t="s">
        <v>48</v>
      </c>
      <c r="D50" s="15" t="s">
        <v>13</v>
      </c>
      <c r="E50" s="6">
        <f>VLOOKUP(A50,[1]Combined!$A:$P,11,FALSE)</f>
        <v>10000</v>
      </c>
      <c r="F50" s="12">
        <v>651733.15085653123</v>
      </c>
      <c r="G50" s="12">
        <v>24000</v>
      </c>
      <c r="H50" s="12">
        <v>72361.548106725473</v>
      </c>
      <c r="I50" s="10">
        <v>11.102941136510443</v>
      </c>
      <c r="J50" s="17">
        <v>6.001440715726082E-5</v>
      </c>
      <c r="K50" s="12">
        <v>3.4999999999999999E-6</v>
      </c>
      <c r="L50" s="12">
        <v>0</v>
      </c>
      <c r="M50" s="10">
        <v>0</v>
      </c>
      <c r="N50" s="12">
        <v>9.2655431128829373E-11</v>
      </c>
      <c r="O50" s="12">
        <v>1.0287477978013899E-11</v>
      </c>
      <c r="P50" s="10">
        <v>11.102941136510443</v>
      </c>
      <c r="Q50" s="10">
        <v>106.36092626067884</v>
      </c>
      <c r="R50" s="10">
        <v>0.56000000000000005</v>
      </c>
      <c r="S50" s="10">
        <v>10.357978506892612</v>
      </c>
      <c r="T50" s="10">
        <v>9.738518524656655</v>
      </c>
      <c r="U50" s="10">
        <v>2.2087949778410785</v>
      </c>
      <c r="V50" s="11">
        <f>(Q50/100)*7</f>
        <v>7.4452648382475184</v>
      </c>
      <c r="W50" s="10" t="s">
        <v>3</v>
      </c>
      <c r="X50" s="10">
        <v>37.15</v>
      </c>
      <c r="Y50" s="10">
        <v>103.19999999999999</v>
      </c>
      <c r="Z50" s="10">
        <v>29.819066666666671</v>
      </c>
      <c r="AA50" s="10">
        <f>(Q50/Z50)*100</f>
        <v>356.68764367992344</v>
      </c>
      <c r="AB50" s="10">
        <v>2</v>
      </c>
    </row>
    <row r="51" spans="1:28" ht="97.5" customHeight="1" x14ac:dyDescent="0.2">
      <c r="A51" s="9" t="s">
        <v>200</v>
      </c>
      <c r="B51" s="9" t="s">
        <v>195</v>
      </c>
      <c r="C51" s="9" t="s">
        <v>48</v>
      </c>
      <c r="D51" s="14" t="s">
        <v>4</v>
      </c>
      <c r="E51" s="6">
        <f>VLOOKUP(A51,[1]Combined!$A:$P,11,FALSE)</f>
        <v>130.79870529841375</v>
      </c>
      <c r="F51" s="12">
        <v>334796.7080798255</v>
      </c>
      <c r="G51" s="12">
        <v>33250</v>
      </c>
      <c r="H51" s="12">
        <v>5325.1859004873968</v>
      </c>
      <c r="I51" s="10">
        <v>1.5905729572519314</v>
      </c>
      <c r="J51" s="17">
        <v>6.001440715726082E-5</v>
      </c>
      <c r="K51" s="12">
        <v>1.0025E-5</v>
      </c>
      <c r="L51" s="12">
        <v>3.1432825015861197E-6</v>
      </c>
      <c r="M51" s="10">
        <v>5.3783944904603809</v>
      </c>
      <c r="N51" s="12">
        <v>1.7457382284895035E-10</v>
      </c>
      <c r="O51" s="12">
        <v>9.3213153969395463E-12</v>
      </c>
      <c r="P51" s="10">
        <v>5.3394691396572078</v>
      </c>
      <c r="Q51" s="10">
        <v>75.750479260726564</v>
      </c>
      <c r="R51" s="10">
        <v>1.45</v>
      </c>
      <c r="S51" s="10">
        <v>14.795815495111141</v>
      </c>
      <c r="T51" s="10">
        <v>19.532306118071187</v>
      </c>
      <c r="U51" s="10">
        <v>3.4095716113122836</v>
      </c>
      <c r="V51" s="11">
        <f>(Q51/100)*7</f>
        <v>5.3025335482508593</v>
      </c>
      <c r="W51" s="10" t="s">
        <v>3</v>
      </c>
      <c r="X51" s="10">
        <v>34.424999999999997</v>
      </c>
      <c r="Y51" s="10">
        <v>53.274999999999999</v>
      </c>
      <c r="Z51" s="10">
        <v>27.631800000000002</v>
      </c>
      <c r="AA51" s="10">
        <f>(Q51/Z51)*100</f>
        <v>274.14239847106074</v>
      </c>
      <c r="AB51" s="10">
        <v>4</v>
      </c>
    </row>
    <row r="52" spans="1:28" ht="97.5" customHeight="1" x14ac:dyDescent="0.2">
      <c r="A52" s="9" t="s">
        <v>199</v>
      </c>
      <c r="B52" s="9" t="s">
        <v>195</v>
      </c>
      <c r="C52" s="9" t="s">
        <v>48</v>
      </c>
      <c r="D52" s="14" t="s">
        <v>4</v>
      </c>
      <c r="E52" s="6">
        <f>VLOOKUP(A52,[1]Combined!$A:$P,11,FALSE)</f>
        <v>22.909466902076144</v>
      </c>
      <c r="F52" s="12">
        <v>1283428.7442105189</v>
      </c>
      <c r="G52" s="12">
        <v>56000</v>
      </c>
      <c r="H52" s="12">
        <v>75624.849345147697</v>
      </c>
      <c r="I52" s="10">
        <v>5.8924073257894145</v>
      </c>
      <c r="J52" s="12">
        <v>9.8850491324308743E-5</v>
      </c>
      <c r="K52" s="12">
        <v>4.95E-6</v>
      </c>
      <c r="L52" s="12">
        <v>5.4922516938502204E-5</v>
      </c>
      <c r="M52" s="10">
        <v>55.561197726688462</v>
      </c>
      <c r="N52" s="12">
        <v>7.5891594091985158E-11</v>
      </c>
      <c r="O52" s="12">
        <v>3.8321743057879703E-11</v>
      </c>
      <c r="P52" s="10">
        <v>50.495372401100781</v>
      </c>
      <c r="Q52" s="10">
        <v>48.06448322438191</v>
      </c>
      <c r="R52" s="10">
        <v>0.34499999999999997</v>
      </c>
      <c r="S52" s="10">
        <v>10.1103144726124</v>
      </c>
      <c r="T52" s="10">
        <v>21.034896860149097</v>
      </c>
      <c r="U52" s="10">
        <v>1.4378839896908093</v>
      </c>
      <c r="V52" s="11">
        <f>(Q52/100)*7</f>
        <v>3.3645138257067337</v>
      </c>
      <c r="W52" s="10" t="s">
        <v>3</v>
      </c>
      <c r="X52" s="10">
        <v>63.3</v>
      </c>
      <c r="Y52" s="10">
        <v>47.7</v>
      </c>
      <c r="Z52" s="10">
        <v>50.808800000000005</v>
      </c>
      <c r="AA52" s="10">
        <f>(Q52/Z52)*100</f>
        <v>94.598737274609718</v>
      </c>
      <c r="AB52" s="10">
        <v>2</v>
      </c>
    </row>
    <row r="53" spans="1:28" ht="97.5" customHeight="1" x14ac:dyDescent="0.2">
      <c r="A53" s="9" t="s">
        <v>198</v>
      </c>
      <c r="B53" s="9" t="s">
        <v>195</v>
      </c>
      <c r="C53" s="9" t="s">
        <v>48</v>
      </c>
      <c r="D53" s="20" t="s">
        <v>29</v>
      </c>
      <c r="E53" s="6">
        <f>VLOOKUP(A53,[1]Combined!$A:$P,11,FALSE)</f>
        <v>126.88341985799585</v>
      </c>
      <c r="F53" s="12">
        <v>469944.8439923554</v>
      </c>
      <c r="G53" s="12">
        <v>31000</v>
      </c>
      <c r="H53" s="12">
        <v>21061.199957708504</v>
      </c>
      <c r="I53" s="10">
        <v>4.4816323079078426</v>
      </c>
      <c r="J53" s="12">
        <v>1.8241651863446394E-3</v>
      </c>
      <c r="K53" s="12">
        <v>2.8750000000000001E-5</v>
      </c>
      <c r="L53" s="12">
        <v>5.7101551015664926E-4</v>
      </c>
      <c r="M53" s="10">
        <v>31.302840029574348</v>
      </c>
      <c r="N53" s="12">
        <v>3.9237823422806796E-9</v>
      </c>
      <c r="O53" s="12">
        <v>1.4119264293546692E-9</v>
      </c>
      <c r="P53" s="10">
        <v>35.983811184949516</v>
      </c>
      <c r="Q53" s="10">
        <v>64.596548676410933</v>
      </c>
      <c r="R53" s="10">
        <v>1.375</v>
      </c>
      <c r="S53" s="10">
        <v>11.366178035802355</v>
      </c>
      <c r="T53" s="10">
        <v>17.59564290770383</v>
      </c>
      <c r="U53" s="10">
        <v>3.0787519458110908</v>
      </c>
      <c r="V53" s="11">
        <f>(Q53/100)*7</f>
        <v>4.5217584073487656</v>
      </c>
      <c r="W53" s="10" t="s">
        <v>3</v>
      </c>
      <c r="X53" s="10">
        <v>44.924999999999997</v>
      </c>
      <c r="Y53" s="10">
        <v>49.425000000000004</v>
      </c>
      <c r="Z53" s="10">
        <v>36.05980000000001</v>
      </c>
      <c r="AA53" s="10">
        <f>(Q53/Z53)*100</f>
        <v>179.1372904908261</v>
      </c>
      <c r="AB53" s="10">
        <v>4</v>
      </c>
    </row>
    <row r="54" spans="1:28" ht="97.5" customHeight="1" x14ac:dyDescent="0.2">
      <c r="A54" s="9" t="s">
        <v>197</v>
      </c>
      <c r="B54" s="9" t="s">
        <v>195</v>
      </c>
      <c r="C54" s="9" t="s">
        <v>48</v>
      </c>
      <c r="D54" s="14" t="s">
        <v>4</v>
      </c>
      <c r="E54" s="6">
        <f>VLOOKUP(A54,[1]Combined!$A:$P,11,FALSE)</f>
        <v>46.794062967515202</v>
      </c>
      <c r="F54" s="12">
        <v>469237.06685689936</v>
      </c>
      <c r="G54" s="12">
        <v>35000</v>
      </c>
      <c r="H54" s="12">
        <v>35947.395522106664</v>
      </c>
      <c r="I54" s="10">
        <v>7.6608175400323484</v>
      </c>
      <c r="J54" s="17">
        <v>6.001440715726082E-5</v>
      </c>
      <c r="K54" s="12">
        <v>8.1499999999999999E-6</v>
      </c>
      <c r="L54" s="12">
        <v>0</v>
      </c>
      <c r="M54" s="10">
        <v>0</v>
      </c>
      <c r="N54" s="12">
        <v>1.2827424845691362E-10</v>
      </c>
      <c r="O54" s="12">
        <v>9.8268561251319048E-12</v>
      </c>
      <c r="P54" s="10">
        <v>7.6608175400323431</v>
      </c>
      <c r="Q54" s="10">
        <v>74.6204101213809</v>
      </c>
      <c r="R54" s="10">
        <v>0.95500000000000007</v>
      </c>
      <c r="S54" s="10">
        <v>3.3124610373174512</v>
      </c>
      <c r="T54" s="10">
        <v>4.4390817899945256</v>
      </c>
      <c r="U54" s="10">
        <v>2.3174485999988974</v>
      </c>
      <c r="V54" s="11">
        <f>(Q54/100)*7</f>
        <v>5.2234287084966624</v>
      </c>
      <c r="W54" s="10" t="s">
        <v>3</v>
      </c>
      <c r="X54" s="10">
        <v>54.5</v>
      </c>
      <c r="Y54" s="10">
        <v>73.150000000000006</v>
      </c>
      <c r="Z54" s="10">
        <v>43.745333333333335</v>
      </c>
      <c r="AA54" s="10">
        <f>(Q54/Z54)*100</f>
        <v>170.57913252776882</v>
      </c>
      <c r="AB54" s="10">
        <v>2</v>
      </c>
    </row>
    <row r="55" spans="1:28" ht="97.5" customHeight="1" x14ac:dyDescent="0.2">
      <c r="A55" s="9" t="s">
        <v>196</v>
      </c>
      <c r="B55" s="9" t="s">
        <v>195</v>
      </c>
      <c r="C55" s="9" t="s">
        <v>48</v>
      </c>
      <c r="D55" s="19" t="s">
        <v>27</v>
      </c>
      <c r="E55" s="6">
        <f>VLOOKUP(A55,[1]Combined!$A:$P,11,FALSE)</f>
        <v>10000</v>
      </c>
      <c r="F55" s="12">
        <v>1075947.64631541</v>
      </c>
      <c r="G55" s="12">
        <v>30750</v>
      </c>
      <c r="H55" s="12">
        <v>85367.525722684761</v>
      </c>
      <c r="I55" s="10">
        <v>7.9341709622235275</v>
      </c>
      <c r="J55" s="12">
        <v>1.6161848541820383E-4</v>
      </c>
      <c r="K55" s="12">
        <v>3.225E-6</v>
      </c>
      <c r="L55" s="12">
        <v>6.4495985336337328E-5</v>
      </c>
      <c r="M55" s="10">
        <v>39.906317132874733</v>
      </c>
      <c r="N55" s="12">
        <v>1.5083642528983071E-10</v>
      </c>
      <c r="O55" s="12">
        <v>6.2149242836754571E-11</v>
      </c>
      <c r="P55" s="10">
        <v>41.203073274466298</v>
      </c>
      <c r="Q55" s="10">
        <v>100.43022723640055</v>
      </c>
      <c r="R55" s="10">
        <v>0.40749999999999997</v>
      </c>
      <c r="S55" s="10">
        <v>10.962212752156082</v>
      </c>
      <c r="T55" s="10">
        <v>10.915252363566164</v>
      </c>
      <c r="U55" s="10">
        <v>2.3172011535393255</v>
      </c>
      <c r="V55" s="11">
        <f>(Q55/100)*7</f>
        <v>7.0301159065480388</v>
      </c>
      <c r="W55" s="10" t="s">
        <v>3</v>
      </c>
      <c r="X55" s="10">
        <v>62.524999999999999</v>
      </c>
      <c r="Y55" s="10">
        <v>60.724999999999994</v>
      </c>
      <c r="Z55" s="10">
        <v>50.186733333333336</v>
      </c>
      <c r="AA55" s="10">
        <f>(Q55/Z55)*100</f>
        <v>200.11309875332367</v>
      </c>
      <c r="AB55" s="10">
        <v>4</v>
      </c>
    </row>
    <row r="56" spans="1:28" ht="97.5" customHeight="1" x14ac:dyDescent="0.2">
      <c r="A56" s="9" t="s">
        <v>194</v>
      </c>
      <c r="B56" s="9" t="s">
        <v>184</v>
      </c>
      <c r="C56" s="9" t="s">
        <v>0</v>
      </c>
      <c r="D56" s="19" t="s">
        <v>27</v>
      </c>
      <c r="E56" s="6">
        <f>VLOOKUP(A56,[1]Combined!$A:$P,11,FALSE)</f>
        <v>10000</v>
      </c>
      <c r="F56" s="12">
        <v>449790.25328237587</v>
      </c>
      <c r="G56" s="12">
        <v>26750</v>
      </c>
      <c r="H56" s="12">
        <v>58964.278621916121</v>
      </c>
      <c r="I56" s="10">
        <v>13.109283314082546</v>
      </c>
      <c r="J56" s="17">
        <v>6.001440715726082E-5</v>
      </c>
      <c r="K56" s="12">
        <v>5.9250000000000009E-6</v>
      </c>
      <c r="L56" s="12">
        <v>0</v>
      </c>
      <c r="M56" s="10">
        <v>0</v>
      </c>
      <c r="N56" s="12">
        <v>1.3540045513469874E-10</v>
      </c>
      <c r="O56" s="12">
        <v>2.009499385510682E-11</v>
      </c>
      <c r="P56" s="10">
        <v>14.841156800481926</v>
      </c>
      <c r="Q56" s="10">
        <v>84.010014687390168</v>
      </c>
      <c r="R56" s="10">
        <v>0.82750000000000001</v>
      </c>
      <c r="S56" s="10">
        <v>15.050400781582988</v>
      </c>
      <c r="T56" s="10">
        <v>17.915007916124122</v>
      </c>
      <c r="U56" s="10">
        <v>2.2587021680280577</v>
      </c>
      <c r="V56" s="11">
        <f>(Q56/100)*7</f>
        <v>5.8807010281173113</v>
      </c>
      <c r="W56" s="10" t="s">
        <v>3</v>
      </c>
      <c r="X56" s="10">
        <v>68.275000000000006</v>
      </c>
      <c r="Y56" s="10">
        <v>56.25</v>
      </c>
      <c r="Z56" s="10">
        <v>54.802066666666676</v>
      </c>
      <c r="AA56" s="10">
        <f>(Q56/Z56)*100</f>
        <v>153.29716522988213</v>
      </c>
      <c r="AB56" s="10">
        <v>4</v>
      </c>
    </row>
    <row r="57" spans="1:28" ht="97.5" customHeight="1" x14ac:dyDescent="0.2">
      <c r="A57" s="9" t="s">
        <v>193</v>
      </c>
      <c r="B57" s="9" t="s">
        <v>184</v>
      </c>
      <c r="C57" s="9" t="s">
        <v>0</v>
      </c>
      <c r="D57" s="18" t="s">
        <v>23</v>
      </c>
      <c r="E57" s="6">
        <f>VLOOKUP(A57,[1]Combined!$A:$P,11,FALSE)</f>
        <v>233.87933613226647</v>
      </c>
      <c r="F57" s="12">
        <v>383519.09443725762</v>
      </c>
      <c r="G57" s="12">
        <v>19000</v>
      </c>
      <c r="H57" s="12">
        <v>8666.1390377795506</v>
      </c>
      <c r="I57" s="10">
        <v>2.2596369159912326</v>
      </c>
      <c r="J57" s="12">
        <v>6.8110354714713138E-4</v>
      </c>
      <c r="K57" s="12">
        <v>9.4499999999999993E-6</v>
      </c>
      <c r="L57" s="12">
        <v>2.2939024709645186E-4</v>
      </c>
      <c r="M57" s="10">
        <v>33.679203119301796</v>
      </c>
      <c r="N57" s="12">
        <v>1.7820743393299532E-9</v>
      </c>
      <c r="O57" s="12">
        <v>6.2522039130782778E-10</v>
      </c>
      <c r="P57" s="10">
        <v>35.083855791498912</v>
      </c>
      <c r="Q57" s="10">
        <v>54.610892258111079</v>
      </c>
      <c r="R57" s="10">
        <v>0.79999999999999993</v>
      </c>
      <c r="S57" s="10">
        <v>10.504131730639884</v>
      </c>
      <c r="T57" s="10">
        <v>19.234499376046649</v>
      </c>
      <c r="U57" s="10">
        <v>1.5650012431371549</v>
      </c>
      <c r="V57" s="11">
        <f>(Q57/100)*7</f>
        <v>3.8227624580677753</v>
      </c>
      <c r="W57" s="10" t="s">
        <v>3</v>
      </c>
      <c r="X57" s="10">
        <v>47.274999999999999</v>
      </c>
      <c r="Y57" s="10">
        <v>39.375</v>
      </c>
      <c r="Z57" s="10">
        <v>37.946066666666674</v>
      </c>
      <c r="AA57" s="10">
        <f>(Q57/Z57)*100</f>
        <v>143.91713570166536</v>
      </c>
      <c r="AB57" s="10">
        <v>4</v>
      </c>
    </row>
    <row r="58" spans="1:28" ht="97.5" customHeight="1" x14ac:dyDescent="0.2">
      <c r="A58" s="9" t="s">
        <v>192</v>
      </c>
      <c r="B58" s="9" t="s">
        <v>184</v>
      </c>
      <c r="C58" s="9" t="s">
        <v>0</v>
      </c>
      <c r="D58" s="18" t="s">
        <v>23</v>
      </c>
      <c r="E58" s="6">
        <f>VLOOKUP(A58,[1]Combined!$A:$P,11,FALSE)</f>
        <v>186.45549208228562</v>
      </c>
      <c r="F58" s="12">
        <v>712450.34704913991</v>
      </c>
      <c r="G58" s="12">
        <v>36250</v>
      </c>
      <c r="H58" s="12">
        <v>50176.13516748976</v>
      </c>
      <c r="I58" s="10">
        <v>7.0427553829276128</v>
      </c>
      <c r="J58" s="12">
        <v>1.3024046851086138E-3</v>
      </c>
      <c r="K58" s="12">
        <v>1.7499999999999998E-5</v>
      </c>
      <c r="L58" s="12">
        <v>3.9064938350308733E-4</v>
      </c>
      <c r="M58" s="10">
        <v>29.994470072910495</v>
      </c>
      <c r="N58" s="12">
        <v>1.8287000763888465E-9</v>
      </c>
      <c r="O58" s="12">
        <v>5.1620659139799523E-10</v>
      </c>
      <c r="P58" s="10">
        <v>28.228062002236797</v>
      </c>
      <c r="Q58" s="10">
        <v>117.2788739076012</v>
      </c>
      <c r="R58" s="10">
        <v>1.6</v>
      </c>
      <c r="S58" s="10">
        <v>7.2650953047136451</v>
      </c>
      <c r="T58" s="10">
        <v>6.1947178231242992</v>
      </c>
      <c r="U58" s="10">
        <v>5.4856208211918664</v>
      </c>
      <c r="V58" s="11">
        <f>(Q58/100)*7</f>
        <v>8.2095211735320834</v>
      </c>
      <c r="W58" s="10" t="s">
        <v>3</v>
      </c>
      <c r="X58" s="10">
        <v>58.05</v>
      </c>
      <c r="Y58" s="10">
        <v>88.724999999999994</v>
      </c>
      <c r="Z58" s="10">
        <v>46.594800000000006</v>
      </c>
      <c r="AA58" s="10">
        <f>(Q58/Z58)*100</f>
        <v>251.69948987355065</v>
      </c>
      <c r="AB58" s="10">
        <v>4</v>
      </c>
    </row>
    <row r="59" spans="1:28" ht="97.5" customHeight="1" x14ac:dyDescent="0.2">
      <c r="A59" s="9" t="s">
        <v>191</v>
      </c>
      <c r="B59" s="9" t="s">
        <v>184</v>
      </c>
      <c r="C59" s="9" t="s">
        <v>0</v>
      </c>
      <c r="D59" s="16">
        <v>2</v>
      </c>
      <c r="E59" s="6">
        <f>VLOOKUP(A59,[1]Combined!$A:$P,11,FALSE)</f>
        <v>17.149810436647705</v>
      </c>
      <c r="F59" s="12">
        <v>574454.6322178737</v>
      </c>
      <c r="G59" s="12">
        <v>57666.666666666664</v>
      </c>
      <c r="H59" s="12">
        <v>16397.164871076715</v>
      </c>
      <c r="I59" s="10">
        <v>2.8543881364086126</v>
      </c>
      <c r="J59" s="17">
        <v>6.001440715726082E-5</v>
      </c>
      <c r="K59" s="12">
        <v>9.9666666666666672E-6</v>
      </c>
      <c r="L59" s="12">
        <v>0</v>
      </c>
      <c r="M59" s="10">
        <v>0</v>
      </c>
      <c r="N59" s="12">
        <v>1.0452785869818053E-10</v>
      </c>
      <c r="O59" s="12">
        <v>2.9370118165904732E-12</v>
      </c>
      <c r="P59" s="10">
        <v>2.8097885608380846</v>
      </c>
      <c r="Q59" s="10">
        <v>89.192335204408153</v>
      </c>
      <c r="R59" s="10">
        <v>1.3666666666666665</v>
      </c>
      <c r="S59" s="10">
        <v>10.383745453604339</v>
      </c>
      <c r="T59" s="10">
        <v>11.6419706130658</v>
      </c>
      <c r="U59" s="10">
        <v>4.5112631724717573</v>
      </c>
      <c r="V59" s="11">
        <f>(Q59/100)*7</f>
        <v>6.2434634643085714</v>
      </c>
      <c r="W59" s="10" t="s">
        <v>3</v>
      </c>
      <c r="X59" s="10">
        <v>62.1</v>
      </c>
      <c r="Y59" s="10">
        <v>65.733333333333334</v>
      </c>
      <c r="Z59" s="10">
        <v>49.845599999999997</v>
      </c>
      <c r="AA59" s="10">
        <f>(Q59/Z59)*100</f>
        <v>178.93722857064245</v>
      </c>
      <c r="AB59" s="10">
        <v>3</v>
      </c>
    </row>
    <row r="60" spans="1:28" ht="97.5" customHeight="1" x14ac:dyDescent="0.2">
      <c r="A60" s="9" t="s">
        <v>190</v>
      </c>
      <c r="B60" s="9" t="s">
        <v>184</v>
      </c>
      <c r="C60" s="9" t="s">
        <v>0</v>
      </c>
      <c r="D60" s="14" t="s">
        <v>4</v>
      </c>
      <c r="E60" s="6">
        <f>VLOOKUP(A60,[1]Combined!$A:$P,11,FALSE)</f>
        <v>61.35052640050241</v>
      </c>
      <c r="F60" s="12">
        <v>444309.81720017665</v>
      </c>
      <c r="G60" s="12">
        <v>31750</v>
      </c>
      <c r="H60" s="12">
        <v>87432.393354242115</v>
      </c>
      <c r="I60" s="10">
        <v>19.678249268764382</v>
      </c>
      <c r="J60" s="12">
        <v>2.1869040516158261E-3</v>
      </c>
      <c r="K60" s="12">
        <v>3.7500000000000003E-5</v>
      </c>
      <c r="L60" s="12">
        <v>1.1082932334780663E-3</v>
      </c>
      <c r="M60" s="10">
        <v>50.678640092105894</v>
      </c>
      <c r="N60" s="12">
        <v>4.7311213690683603E-9</v>
      </c>
      <c r="O60" s="12">
        <v>1.3946563464510278E-9</v>
      </c>
      <c r="P60" s="10">
        <v>29.478346414217221</v>
      </c>
      <c r="Q60" s="10">
        <v>62.560368807262691</v>
      </c>
      <c r="R60" s="10">
        <v>1.6</v>
      </c>
      <c r="S60" s="10">
        <v>9.630900533622885</v>
      </c>
      <c r="T60" s="10">
        <v>15.39457122334743</v>
      </c>
      <c r="U60" s="10">
        <v>2.8810930172170841</v>
      </c>
      <c r="V60" s="11">
        <f>(Q60/100)*7</f>
        <v>4.3792258165083879</v>
      </c>
      <c r="W60" s="10" t="s">
        <v>3</v>
      </c>
      <c r="X60" s="10">
        <v>48.375</v>
      </c>
      <c r="Y60" s="10">
        <v>46.625</v>
      </c>
      <c r="Z60" s="10">
        <v>38.829000000000001</v>
      </c>
      <c r="AA60" s="10">
        <f>(Q60/Z60)*100</f>
        <v>161.11764095717811</v>
      </c>
      <c r="AB60" s="10">
        <v>4</v>
      </c>
    </row>
    <row r="61" spans="1:28" ht="97.5" customHeight="1" x14ac:dyDescent="0.2">
      <c r="A61" s="9" t="s">
        <v>189</v>
      </c>
      <c r="B61" s="9" t="s">
        <v>184</v>
      </c>
      <c r="C61" s="9" t="s">
        <v>0</v>
      </c>
      <c r="D61" s="14" t="s">
        <v>4</v>
      </c>
      <c r="E61" s="6">
        <f>VLOOKUP(A61,[1]Combined!$A:$P,11,FALSE)</f>
        <v>80.287688784662635</v>
      </c>
      <c r="F61" s="12">
        <v>688047.27343407553</v>
      </c>
      <c r="G61" s="12">
        <v>44000</v>
      </c>
      <c r="H61" s="12">
        <v>150292.85855625549</v>
      </c>
      <c r="I61" s="10">
        <v>21.843391342303697</v>
      </c>
      <c r="J61" s="12">
        <v>2.4728225211935987E-3</v>
      </c>
      <c r="K61" s="12">
        <v>4.5499999999999995E-5</v>
      </c>
      <c r="L61" s="12">
        <v>1.5009359854609211E-3</v>
      </c>
      <c r="M61" s="10">
        <v>60.697279024150887</v>
      </c>
      <c r="N61" s="12">
        <v>3.437734205925201E-9</v>
      </c>
      <c r="O61" s="12">
        <v>1.4305253762336305E-9</v>
      </c>
      <c r="P61" s="10">
        <v>41.612448506577657</v>
      </c>
      <c r="Q61" s="10">
        <v>25.482857630470242</v>
      </c>
      <c r="R61" s="10">
        <v>0.54499999999999993</v>
      </c>
      <c r="S61" s="10">
        <v>5.8397749646071966E-2</v>
      </c>
      <c r="T61" s="10">
        <v>0.22916483893958925</v>
      </c>
      <c r="U61" s="10">
        <v>1.3472119004150389</v>
      </c>
      <c r="V61" s="11">
        <f>(Q61/100)*7</f>
        <v>1.7838000341329168</v>
      </c>
      <c r="W61" s="10" t="s">
        <v>3</v>
      </c>
      <c r="X61" s="10">
        <v>41.4</v>
      </c>
      <c r="Y61" s="10">
        <v>21.3</v>
      </c>
      <c r="Z61" s="10">
        <v>33.230400000000003</v>
      </c>
      <c r="AA61" s="10">
        <f>(Q61/Z61)*100</f>
        <v>76.685377336626232</v>
      </c>
      <c r="AB61" s="10">
        <v>2</v>
      </c>
    </row>
    <row r="62" spans="1:28" ht="97.5" customHeight="1" x14ac:dyDescent="0.2">
      <c r="A62" s="9" t="s">
        <v>188</v>
      </c>
      <c r="B62" s="9" t="s">
        <v>184</v>
      </c>
      <c r="C62" s="9" t="s">
        <v>0</v>
      </c>
      <c r="D62" s="16">
        <v>2</v>
      </c>
      <c r="E62" s="6">
        <f>VLOOKUP(A62,[1]Combined!$A:$P,11,FALSE)</f>
        <v>10000</v>
      </c>
      <c r="F62" s="12">
        <v>506642.22976326797</v>
      </c>
      <c r="G62" s="12">
        <v>32000</v>
      </c>
      <c r="H62" s="12">
        <v>32310.483536979926</v>
      </c>
      <c r="I62" s="10">
        <v>6.3773767046772276</v>
      </c>
      <c r="J62" s="12">
        <v>1.3401767207840661E-3</v>
      </c>
      <c r="K62" s="12">
        <v>2.1250000000000002E-5</v>
      </c>
      <c r="L62" s="12">
        <v>4.8725442095676799E-4</v>
      </c>
      <c r="M62" s="10">
        <v>36.35747535382508</v>
      </c>
      <c r="N62" s="12">
        <v>2.6603770014453854E-9</v>
      </c>
      <c r="O62" s="12">
        <v>9.641016992932808E-10</v>
      </c>
      <c r="P62" s="10">
        <v>36.239288595920186</v>
      </c>
      <c r="Q62" s="10">
        <v>56.62562239905629</v>
      </c>
      <c r="R62" s="10">
        <v>1.115</v>
      </c>
      <c r="S62" s="10">
        <v>6.7509250812591448</v>
      </c>
      <c r="T62" s="10">
        <v>11.922032456762285</v>
      </c>
      <c r="U62" s="10">
        <v>2.5943707748863201</v>
      </c>
      <c r="V62" s="11">
        <f>(Q62/100)*7</f>
        <v>3.9637935679339398</v>
      </c>
      <c r="W62" s="10" t="s">
        <v>3</v>
      </c>
      <c r="X62" s="10">
        <v>69.224999999999994</v>
      </c>
      <c r="Y62" s="10">
        <v>41.974999999999994</v>
      </c>
      <c r="Z62" s="10">
        <v>55.564599999999999</v>
      </c>
      <c r="AA62" s="10">
        <f>(Q62/Z62)*100</f>
        <v>101.90952944690737</v>
      </c>
      <c r="AB62" s="10">
        <v>4</v>
      </c>
    </row>
    <row r="63" spans="1:28" ht="97.5" customHeight="1" x14ac:dyDescent="0.2">
      <c r="A63" s="9" t="s">
        <v>187</v>
      </c>
      <c r="B63" s="9" t="s">
        <v>184</v>
      </c>
      <c r="C63" s="9" t="s">
        <v>0</v>
      </c>
      <c r="D63" s="14" t="s">
        <v>4</v>
      </c>
      <c r="E63" s="6">
        <f>VLOOKUP(A63,[1]Combined!$A:$P,11,FALSE)</f>
        <v>15.559686619241326</v>
      </c>
      <c r="F63" s="12">
        <v>633232.50007560744</v>
      </c>
      <c r="G63" s="12">
        <v>28666.666666666668</v>
      </c>
      <c r="H63" s="12">
        <v>68003.398729761277</v>
      </c>
      <c r="I63" s="10">
        <v>10.739088521458031</v>
      </c>
      <c r="J63" s="12">
        <v>3.8688389875522414E-4</v>
      </c>
      <c r="K63" s="12">
        <v>7.2666666666666668E-6</v>
      </c>
      <c r="L63" s="12">
        <v>3.8052487878583542E-5</v>
      </c>
      <c r="M63" s="10">
        <v>9.835634928466952</v>
      </c>
      <c r="N63" s="12">
        <v>6.1330715995290208E-10</v>
      </c>
      <c r="O63" s="12">
        <v>5.8454218437790271E-11</v>
      </c>
      <c r="P63" s="10">
        <v>9.5309858183098939</v>
      </c>
      <c r="Q63" s="10">
        <v>47.250021303958043</v>
      </c>
      <c r="R63" s="10">
        <v>0.47333333333333333</v>
      </c>
      <c r="S63" s="10">
        <v>1.1384190042161721</v>
      </c>
      <c r="T63" s="10">
        <v>2.4093513035533998</v>
      </c>
      <c r="U63" s="10">
        <v>1.4695511985895724</v>
      </c>
      <c r="V63" s="11">
        <f>(Q63/100)*7</f>
        <v>3.3075014912770633</v>
      </c>
      <c r="W63" s="10" t="s">
        <v>3</v>
      </c>
      <c r="X63" s="10">
        <v>56.1</v>
      </c>
      <c r="Y63" s="10">
        <v>36.06666666666667</v>
      </c>
      <c r="Z63" s="10">
        <v>45.029600000000009</v>
      </c>
      <c r="AA63" s="10">
        <f>(Q63/Z63)*100</f>
        <v>104.93102604499714</v>
      </c>
      <c r="AB63" s="10">
        <v>3</v>
      </c>
    </row>
    <row r="64" spans="1:28" ht="97.5" customHeight="1" x14ac:dyDescent="0.2">
      <c r="A64" s="9" t="s">
        <v>186</v>
      </c>
      <c r="B64" s="9" t="s">
        <v>184</v>
      </c>
      <c r="C64" s="9" t="s">
        <v>0</v>
      </c>
      <c r="D64" s="19" t="s">
        <v>27</v>
      </c>
      <c r="E64" s="6">
        <f>VLOOKUP(A64,[1]Combined!$A:$P,11,FALSE)</f>
        <v>10000</v>
      </c>
      <c r="F64" s="5">
        <v>514852.72628258826</v>
      </c>
      <c r="G64" s="5">
        <v>130000</v>
      </c>
      <c r="H64" s="5">
        <v>9088.8045818340925</v>
      </c>
      <c r="I64" s="3">
        <v>1.7653212497209352</v>
      </c>
      <c r="J64" s="17">
        <v>6.001440715726082E-5</v>
      </c>
      <c r="K64" s="5">
        <v>2.55E-5</v>
      </c>
      <c r="L64" s="5">
        <v>0</v>
      </c>
      <c r="M64" s="3">
        <v>0</v>
      </c>
      <c r="N64" s="5">
        <v>1.1658432960085829E-10</v>
      </c>
      <c r="O64" s="5">
        <v>2.0580879442886363E-12</v>
      </c>
      <c r="P64" s="3">
        <v>1.7653212497209272</v>
      </c>
      <c r="Q64" s="3">
        <v>25.338800888230427</v>
      </c>
      <c r="R64" s="3">
        <v>1.0049999999999999</v>
      </c>
      <c r="S64" s="3">
        <v>7.4772731581545342</v>
      </c>
      <c r="T64" s="3">
        <v>29.509183134343342</v>
      </c>
      <c r="U64" s="3">
        <v>3.4300286987524626</v>
      </c>
      <c r="V64" s="4">
        <f>(Q64/100)*7</f>
        <v>1.7737160621761299</v>
      </c>
      <c r="W64" s="3" t="s">
        <v>278</v>
      </c>
      <c r="X64" s="3">
        <v>71.400000000000006</v>
      </c>
      <c r="Y64" s="3">
        <v>33.25</v>
      </c>
      <c r="Z64" s="3">
        <v>57.310400000000008</v>
      </c>
      <c r="AA64" s="3">
        <f>(Q64/Z64)*100</f>
        <v>44.213268251888707</v>
      </c>
      <c r="AB64" s="3">
        <v>2</v>
      </c>
    </row>
    <row r="65" spans="1:28" ht="97.5" customHeight="1" x14ac:dyDescent="0.2">
      <c r="A65" s="9" t="s">
        <v>185</v>
      </c>
      <c r="B65" s="9" t="s">
        <v>184</v>
      </c>
      <c r="C65" s="9" t="s">
        <v>0</v>
      </c>
      <c r="D65" s="16">
        <v>2</v>
      </c>
      <c r="E65" s="6">
        <f>VLOOKUP(A65,[1]Combined!$A:$P,11,FALSE)</f>
        <v>10000</v>
      </c>
      <c r="F65" s="5">
        <v>262771.31522619986</v>
      </c>
      <c r="G65" s="5">
        <v>30000</v>
      </c>
      <c r="H65" s="5">
        <v>12000</v>
      </c>
      <c r="I65" s="3" t="s">
        <v>167</v>
      </c>
      <c r="J65" s="5">
        <v>4.8621818836362273E-4</v>
      </c>
      <c r="K65" s="5">
        <v>8.3999999999999992E-6</v>
      </c>
      <c r="L65" s="5">
        <v>3.7184650599403319E-5</v>
      </c>
      <c r="M65" s="3" t="s">
        <v>167</v>
      </c>
      <c r="N65" s="5">
        <v>1.8503472798964926E-9</v>
      </c>
      <c r="O65" s="5">
        <v>3.0065174443794795E-9</v>
      </c>
      <c r="P65" s="3" t="s">
        <v>167</v>
      </c>
      <c r="Q65" s="3">
        <v>23.678352796831529</v>
      </c>
      <c r="R65" s="3" t="s">
        <v>183</v>
      </c>
      <c r="S65" s="3">
        <v>42.141616305809315</v>
      </c>
      <c r="T65" s="3" t="s">
        <v>167</v>
      </c>
      <c r="U65" s="3">
        <v>1.7327740707440691</v>
      </c>
      <c r="V65" s="4">
        <f>(Q65/100)*7</f>
        <v>1.657484695778207</v>
      </c>
      <c r="W65" s="3" t="s">
        <v>278</v>
      </c>
      <c r="X65" s="3">
        <v>145.6</v>
      </c>
      <c r="Y65" s="3">
        <v>30.1</v>
      </c>
      <c r="Z65" s="3">
        <f>(60.2/150)*X65</f>
        <v>58.434133333333335</v>
      </c>
      <c r="AA65" s="3">
        <f>(Q65/Z65)*100</f>
        <v>40.52144088757175</v>
      </c>
      <c r="AB65" s="3">
        <v>1</v>
      </c>
    </row>
    <row r="66" spans="1:28" ht="97.5" customHeight="1" x14ac:dyDescent="0.2">
      <c r="A66" s="9" t="s">
        <v>182</v>
      </c>
      <c r="B66" s="9" t="s">
        <v>158</v>
      </c>
      <c r="C66" s="9" t="s">
        <v>0</v>
      </c>
      <c r="D66" s="16">
        <v>2</v>
      </c>
      <c r="E66" s="6">
        <f>VLOOKUP(A66,[1]Combined!$A:$P,11,FALSE)</f>
        <v>1038.5592729654475</v>
      </c>
      <c r="F66" s="12">
        <v>476528.77775781252</v>
      </c>
      <c r="G66" s="12">
        <v>44000</v>
      </c>
      <c r="H66" s="12">
        <v>122035.66423556037</v>
      </c>
      <c r="I66" s="10">
        <v>25.609295793166741</v>
      </c>
      <c r="J66" s="12">
        <v>1.7892052885774452E-3</v>
      </c>
      <c r="K66" s="12">
        <v>3.9499999999999998E-5</v>
      </c>
      <c r="L66" s="12">
        <v>7.4563276133844929E-4</v>
      </c>
      <c r="M66" s="10">
        <v>41.673963636184212</v>
      </c>
      <c r="N66" s="12">
        <v>3.6748108103704526E-9</v>
      </c>
      <c r="O66" s="12">
        <v>6.2362400137333902E-10</v>
      </c>
      <c r="P66" s="10">
        <v>16.970234212151791</v>
      </c>
      <c r="Q66" s="10">
        <v>22.451833290191892</v>
      </c>
      <c r="R66" s="10">
        <v>0.75</v>
      </c>
      <c r="S66" s="10">
        <v>5.9953067707019887</v>
      </c>
      <c r="T66" s="10">
        <v>26.70297206117705</v>
      </c>
      <c r="U66" s="10">
        <v>1.5055913408593329</v>
      </c>
      <c r="V66" s="11">
        <f>(Q66/100)*7</f>
        <v>1.5716283303134324</v>
      </c>
      <c r="W66" s="10" t="s">
        <v>3</v>
      </c>
      <c r="X66" s="10">
        <v>59</v>
      </c>
      <c r="Y66" s="10">
        <v>20.75</v>
      </c>
      <c r="Z66" s="10">
        <v>47.357333333333337</v>
      </c>
      <c r="AA66" s="10">
        <f>(Q66/Z66)*100</f>
        <v>47.409412037963619</v>
      </c>
      <c r="AB66" s="10">
        <v>2</v>
      </c>
    </row>
    <row r="67" spans="1:28" ht="97.5" customHeight="1" x14ac:dyDescent="0.2">
      <c r="A67" s="9" t="s">
        <v>181</v>
      </c>
      <c r="B67" s="9" t="s">
        <v>158</v>
      </c>
      <c r="C67" s="9" t="s">
        <v>0</v>
      </c>
      <c r="D67" s="14" t="s">
        <v>4</v>
      </c>
      <c r="E67" s="6">
        <f>VLOOKUP(A67,[1]Combined!$A:$P,11,FALSE)</f>
        <v>670.79190979951215</v>
      </c>
      <c r="F67" s="12">
        <v>201711.10308012497</v>
      </c>
      <c r="G67" s="12">
        <v>18750</v>
      </c>
      <c r="H67" s="12">
        <v>14871.938684320132</v>
      </c>
      <c r="I67" s="10">
        <v>7.3728904642460886</v>
      </c>
      <c r="J67" s="12">
        <v>2.0735345330459942E-3</v>
      </c>
      <c r="K67" s="12">
        <v>3.1000000000000001E-5</v>
      </c>
      <c r="L67" s="12">
        <v>5.1939189249354111E-4</v>
      </c>
      <c r="M67" s="10">
        <v>25.048625147832066</v>
      </c>
      <c r="N67" s="12">
        <v>1.0474512084603245E-8</v>
      </c>
      <c r="O67" s="12">
        <v>3.562563265975014E-9</v>
      </c>
      <c r="P67" s="10">
        <v>34.011734744301044</v>
      </c>
      <c r="Q67" s="10">
        <v>66.249176368415817</v>
      </c>
      <c r="R67" s="10">
        <v>3.1750000000000003</v>
      </c>
      <c r="S67" s="10">
        <v>16.270851328039331</v>
      </c>
      <c r="T67" s="10">
        <v>24.560080924713855</v>
      </c>
      <c r="U67" s="10">
        <v>2.2002890063079552</v>
      </c>
      <c r="V67" s="11">
        <f>(Q67/100)*7</f>
        <v>4.6374423457891076</v>
      </c>
      <c r="W67" s="10" t="s">
        <v>3</v>
      </c>
      <c r="X67" s="10">
        <v>55.400000000000006</v>
      </c>
      <c r="Y67" s="10">
        <v>40.35</v>
      </c>
      <c r="Z67" s="10">
        <v>44.467733333333342</v>
      </c>
      <c r="AA67" s="10">
        <f>(Q67/Z67)*100</f>
        <v>148.98257995703807</v>
      </c>
      <c r="AB67" s="10">
        <v>4</v>
      </c>
    </row>
    <row r="68" spans="1:28" ht="97.5" customHeight="1" x14ac:dyDescent="0.2">
      <c r="A68" s="9" t="s">
        <v>180</v>
      </c>
      <c r="B68" s="9" t="s">
        <v>158</v>
      </c>
      <c r="C68" s="9" t="s">
        <v>0</v>
      </c>
      <c r="D68" s="14" t="s">
        <v>4</v>
      </c>
      <c r="E68" s="6">
        <f>VLOOKUP(A68,[1]Combined!$A:$P,11,FALSE)</f>
        <v>119.09951468802724</v>
      </c>
      <c r="F68" s="12">
        <v>1012757.0226058685</v>
      </c>
      <c r="G68" s="12">
        <v>33750</v>
      </c>
      <c r="H68" s="12">
        <v>71342.90343560421</v>
      </c>
      <c r="I68" s="10">
        <v>7.04442446146024</v>
      </c>
      <c r="J68" s="12">
        <v>9.8425489633874709E-4</v>
      </c>
      <c r="K68" s="12">
        <v>9.1749999999999994E-6</v>
      </c>
      <c r="L68" s="12">
        <v>2.9551733874976654E-4</v>
      </c>
      <c r="M68" s="10">
        <v>30.02447230377399</v>
      </c>
      <c r="N68" s="12">
        <v>9.6374606307595541E-10</v>
      </c>
      <c r="O68" s="12">
        <v>2.3643665938993147E-10</v>
      </c>
      <c r="P68" s="10">
        <v>24.533086924921349</v>
      </c>
      <c r="Q68" s="10">
        <v>74.609482575739889</v>
      </c>
      <c r="R68" s="10">
        <v>0.58500000000000008</v>
      </c>
      <c r="S68" s="10">
        <v>8.6679780504461643</v>
      </c>
      <c r="T68" s="10">
        <v>11.617796761486527</v>
      </c>
      <c r="U68" s="10">
        <v>2.3890505861563902</v>
      </c>
      <c r="V68" s="11">
        <f>(Q68/100)*7</f>
        <v>5.2226637803017928</v>
      </c>
      <c r="W68" s="10" t="s">
        <v>3</v>
      </c>
      <c r="X68" s="10">
        <v>83.600000000000009</v>
      </c>
      <c r="Y68" s="10">
        <v>55.125</v>
      </c>
      <c r="Z68" s="10">
        <v>67.10293333333334</v>
      </c>
      <c r="AA68" s="10">
        <f>(Q68/Z68)*100</f>
        <v>111.18661863128669</v>
      </c>
      <c r="AB68" s="10">
        <v>4</v>
      </c>
    </row>
    <row r="69" spans="1:28" ht="97.5" customHeight="1" x14ac:dyDescent="0.2">
      <c r="A69" s="9" t="s">
        <v>179</v>
      </c>
      <c r="B69" s="9" t="s">
        <v>158</v>
      </c>
      <c r="C69" s="9" t="s">
        <v>0</v>
      </c>
      <c r="D69" s="16">
        <v>2</v>
      </c>
      <c r="E69" s="6">
        <f>VLOOKUP(A69,[1]Combined!$A:$P,11,FALSE)</f>
        <v>68.935029517983523</v>
      </c>
      <c r="F69" s="12">
        <v>702805.2094864645</v>
      </c>
      <c r="G69" s="12">
        <v>41250</v>
      </c>
      <c r="H69" s="12">
        <v>19218.402691468735</v>
      </c>
      <c r="I69" s="10">
        <v>2.734527637538644</v>
      </c>
      <c r="J69" s="12">
        <v>5.0659694718220669E-4</v>
      </c>
      <c r="K69" s="12">
        <v>9.1749999999999994E-6</v>
      </c>
      <c r="L69" s="12">
        <v>1.5787838762172513E-4</v>
      </c>
      <c r="M69" s="10">
        <v>31.16449645026016</v>
      </c>
      <c r="N69" s="12">
        <v>7.2383807634423101E-10</v>
      </c>
      <c r="O69" s="12">
        <v>2.3703975900849237E-10</v>
      </c>
      <c r="P69" s="10">
        <v>32.747622259065146</v>
      </c>
      <c r="Q69" s="10">
        <v>70.820034125770391</v>
      </c>
      <c r="R69" s="10">
        <v>0.81499999999999995</v>
      </c>
      <c r="S69" s="10">
        <v>11.189192922948825</v>
      </c>
      <c r="T69" s="10">
        <v>15.799474062774053</v>
      </c>
      <c r="U69" s="10">
        <v>2.8141519676802806</v>
      </c>
      <c r="V69" s="11">
        <f>(Q69/100)*7</f>
        <v>4.9574023888039278</v>
      </c>
      <c r="W69" s="10" t="s">
        <v>3</v>
      </c>
      <c r="X69" s="10">
        <v>91.05</v>
      </c>
      <c r="Y69" s="10">
        <v>50.674999999999997</v>
      </c>
      <c r="Z69" s="10">
        <v>73.082800000000006</v>
      </c>
      <c r="AA69" s="10">
        <f>(Q69/Z69)*100</f>
        <v>96.903832537574345</v>
      </c>
      <c r="AB69" s="10">
        <v>4</v>
      </c>
    </row>
    <row r="70" spans="1:28" ht="97.5" customHeight="1" x14ac:dyDescent="0.2">
      <c r="A70" s="9" t="s">
        <v>178</v>
      </c>
      <c r="B70" s="9" t="s">
        <v>158</v>
      </c>
      <c r="C70" s="9" t="s">
        <v>0</v>
      </c>
      <c r="D70" s="16">
        <v>2</v>
      </c>
      <c r="E70" s="6">
        <f>VLOOKUP(A70,[1]Combined!$A:$P,11,FALSE)</f>
        <v>417.41429385433935</v>
      </c>
      <c r="F70" s="5">
        <v>572947.8437681091</v>
      </c>
      <c r="G70" s="5">
        <v>58000</v>
      </c>
      <c r="H70" s="5">
        <v>54195.463501684775</v>
      </c>
      <c r="I70" s="3">
        <v>9.459057066216916</v>
      </c>
      <c r="J70" s="5">
        <v>1.5811982874191092E-3</v>
      </c>
      <c r="K70" s="5">
        <v>4.0250000000000003E-5</v>
      </c>
      <c r="L70" s="5">
        <v>6.9518629393380002E-4</v>
      </c>
      <c r="M70" s="3">
        <v>43.965788444440392</v>
      </c>
      <c r="N70" s="5">
        <v>2.7595136550114122E-9</v>
      </c>
      <c r="O70" s="5">
        <v>1.1201906256939632E-9</v>
      </c>
      <c r="P70" s="3">
        <v>40.593769980432675</v>
      </c>
      <c r="Q70" s="3">
        <v>28.565635945787932</v>
      </c>
      <c r="R70" s="3">
        <v>0.86</v>
      </c>
      <c r="S70" s="3">
        <v>1.8011142566760876</v>
      </c>
      <c r="T70" s="3">
        <v>6.3051782221626533</v>
      </c>
      <c r="U70" s="3">
        <v>2.0987184659641431</v>
      </c>
      <c r="V70" s="4">
        <f>(Q70/100)*7</f>
        <v>1.9995945162051552</v>
      </c>
      <c r="W70" s="3" t="s">
        <v>278</v>
      </c>
      <c r="X70" s="3">
        <v>73.400000000000006</v>
      </c>
      <c r="Y70" s="3">
        <v>21.325000000000003</v>
      </c>
      <c r="Z70" s="3">
        <v>58.915733333333343</v>
      </c>
      <c r="AA70" s="3">
        <f>(Q70/Z70)*100</f>
        <v>48.48558157490686</v>
      </c>
      <c r="AB70" s="3">
        <v>4</v>
      </c>
    </row>
    <row r="71" spans="1:28" ht="97.5" customHeight="1" x14ac:dyDescent="0.2">
      <c r="A71" s="9" t="s">
        <v>177</v>
      </c>
      <c r="B71" s="9" t="s">
        <v>158</v>
      </c>
      <c r="C71" s="9" t="s">
        <v>0</v>
      </c>
      <c r="D71" s="14" t="s">
        <v>4</v>
      </c>
      <c r="E71" s="6">
        <f>VLOOKUP(A71,[1]Combined!$A:$P,11,FALSE)</f>
        <v>283.38743427900488</v>
      </c>
      <c r="F71" s="12">
        <v>684090.54188309028</v>
      </c>
      <c r="G71" s="12">
        <v>43500</v>
      </c>
      <c r="H71" s="12">
        <v>65014.419004387055</v>
      </c>
      <c r="I71" s="10">
        <v>9.5037739924633957</v>
      </c>
      <c r="J71" s="12">
        <v>1.5394770757809603E-3</v>
      </c>
      <c r="K71" s="12">
        <v>2.525E-5</v>
      </c>
      <c r="L71" s="12">
        <v>9.4428422082074839E-4</v>
      </c>
      <c r="M71" s="10">
        <v>61.33798519485736</v>
      </c>
      <c r="N71" s="12">
        <v>2.2054355137155053E-9</v>
      </c>
      <c r="O71" s="12">
        <v>1.1595716974040902E-9</v>
      </c>
      <c r="P71" s="10">
        <v>52.577900836037394</v>
      </c>
      <c r="Q71" s="10">
        <v>49.080209462817344</v>
      </c>
      <c r="R71" s="10">
        <v>0.85750000000000004</v>
      </c>
      <c r="S71" s="10">
        <v>5.9055471289203361</v>
      </c>
      <c r="T71" s="10">
        <v>12.032440760861702</v>
      </c>
      <c r="U71" s="10">
        <v>2.3546756704556362</v>
      </c>
      <c r="V71" s="11">
        <f>(Q71/100)*7</f>
        <v>3.4356146623972141</v>
      </c>
      <c r="W71" s="10" t="s">
        <v>3</v>
      </c>
      <c r="X71" s="10">
        <v>48.875</v>
      </c>
      <c r="Y71" s="10">
        <v>35.225000000000001</v>
      </c>
      <c r="Z71" s="10">
        <v>39.230333333333334</v>
      </c>
      <c r="AA71" s="10">
        <f>(Q71/Z71)*100</f>
        <v>125.10780636450708</v>
      </c>
      <c r="AB71" s="10">
        <v>4</v>
      </c>
    </row>
    <row r="72" spans="1:28" ht="97.5" customHeight="1" x14ac:dyDescent="0.2">
      <c r="A72" s="9" t="s">
        <v>176</v>
      </c>
      <c r="B72" s="9" t="s">
        <v>158</v>
      </c>
      <c r="C72" s="9" t="s">
        <v>0</v>
      </c>
      <c r="D72" s="16">
        <v>2</v>
      </c>
      <c r="E72" s="6">
        <f>VLOOKUP(A72,[1]Combined!$A:$P,11,FALSE)</f>
        <v>98.611749818929752</v>
      </c>
      <c r="F72" s="12">
        <v>742251.29296050116</v>
      </c>
      <c r="G72" s="12">
        <v>28000</v>
      </c>
      <c r="H72" s="12">
        <v>31623.373460333791</v>
      </c>
      <c r="I72" s="10">
        <v>4.2604672784337776</v>
      </c>
      <c r="J72" s="12">
        <v>1.0462164797736229E-3</v>
      </c>
      <c r="K72" s="12">
        <v>1.0500000000000001E-5</v>
      </c>
      <c r="L72" s="12">
        <v>2.3619875394710445E-4</v>
      </c>
      <c r="M72" s="10">
        <v>22.576470406795007</v>
      </c>
      <c r="N72" s="12">
        <v>1.4038101890111973E-9</v>
      </c>
      <c r="O72" s="12">
        <v>2.6688343574113694E-10</v>
      </c>
      <c r="P72" s="10">
        <v>19.011361922734142</v>
      </c>
      <c r="Q72" s="10">
        <v>70.213781049547492</v>
      </c>
      <c r="R72" s="10">
        <v>0.68500000000000005</v>
      </c>
      <c r="S72" s="10">
        <v>12.446288439558082</v>
      </c>
      <c r="T72" s="10">
        <v>17.726275744607968</v>
      </c>
      <c r="U72" s="10">
        <v>2.1333620616720572</v>
      </c>
      <c r="V72" s="11">
        <f>(Q72/100)*7</f>
        <v>4.914964673468325</v>
      </c>
      <c r="W72" s="10" t="s">
        <v>3</v>
      </c>
      <c r="X72" s="10">
        <v>78.599999999999994</v>
      </c>
      <c r="Y72" s="10">
        <v>53.724999999999994</v>
      </c>
      <c r="Z72" s="10">
        <v>63.089600000000011</v>
      </c>
      <c r="AA72" s="10">
        <f>(Q72/Z72)*100</f>
        <v>111.29216392170417</v>
      </c>
      <c r="AB72" s="10">
        <v>4</v>
      </c>
    </row>
    <row r="73" spans="1:28" ht="97.5" customHeight="1" x14ac:dyDescent="0.2">
      <c r="A73" s="9" t="s">
        <v>175</v>
      </c>
      <c r="B73" s="9" t="s">
        <v>158</v>
      </c>
      <c r="C73" s="9" t="s">
        <v>0</v>
      </c>
      <c r="D73" s="16">
        <v>2</v>
      </c>
      <c r="E73" s="6">
        <f>VLOOKUP(A73,[1]Combined!$A:$P,11,FALSE)</f>
        <v>10000</v>
      </c>
      <c r="F73" s="12">
        <v>133553.40479967324</v>
      </c>
      <c r="G73" s="12">
        <v>22250</v>
      </c>
      <c r="H73" s="12">
        <v>19302.777479130003</v>
      </c>
      <c r="I73" s="10">
        <v>14.453227537016886</v>
      </c>
      <c r="J73" s="12">
        <v>5.6389707967768432E-4</v>
      </c>
      <c r="K73" s="12">
        <v>1.5999999999999999E-5</v>
      </c>
      <c r="L73" s="12">
        <v>2.1747141118324051E-4</v>
      </c>
      <c r="M73" s="10">
        <v>38.565798444557316</v>
      </c>
      <c r="N73" s="12">
        <v>4.2205010620145378E-9</v>
      </c>
      <c r="O73" s="12">
        <v>1.4372150976733349E-9</v>
      </c>
      <c r="P73" s="10">
        <v>34.053186495049012</v>
      </c>
      <c r="Q73" s="10">
        <v>57.380510700309102</v>
      </c>
      <c r="R73" s="10">
        <v>5.5</v>
      </c>
      <c r="S73" s="10">
        <v>12.402537409270945</v>
      </c>
      <c r="T73" s="10">
        <v>21.614546921772401</v>
      </c>
      <c r="U73" s="10">
        <v>1.7109610809604312</v>
      </c>
      <c r="V73" s="11">
        <f>(Q73/100)*7</f>
        <v>4.0166357490216376</v>
      </c>
      <c r="W73" s="10" t="s">
        <v>3</v>
      </c>
      <c r="X73" s="10">
        <v>48.974999999999994</v>
      </c>
      <c r="Y73" s="10">
        <v>31.85</v>
      </c>
      <c r="Z73" s="10">
        <v>39.310600000000008</v>
      </c>
      <c r="AA73" s="10">
        <f>(Q73/Z73)*100</f>
        <v>145.96701831136917</v>
      </c>
      <c r="AB73" s="10">
        <v>4</v>
      </c>
    </row>
    <row r="74" spans="1:28" ht="97.5" customHeight="1" x14ac:dyDescent="0.2">
      <c r="A74" s="9" t="s">
        <v>174</v>
      </c>
      <c r="B74" s="9" t="s">
        <v>158</v>
      </c>
      <c r="C74" s="9" t="s">
        <v>0</v>
      </c>
      <c r="D74" s="14" t="s">
        <v>4</v>
      </c>
      <c r="E74" s="6">
        <f>VLOOKUP(A74,[1]Combined!$A:$P,11,FALSE)</f>
        <v>67.837095717108667</v>
      </c>
      <c r="F74" s="12">
        <v>828601.67150299973</v>
      </c>
      <c r="G74" s="12">
        <v>28000</v>
      </c>
      <c r="H74" s="12">
        <v>796.11638768146963</v>
      </c>
      <c r="I74" s="10">
        <v>9.6079505395806758E-2</v>
      </c>
      <c r="J74" s="12">
        <v>6.8482927034872612E-5</v>
      </c>
      <c r="K74" s="12">
        <v>3.4000000000000001E-6</v>
      </c>
      <c r="L74" s="12">
        <v>1.1976295664144736E-5</v>
      </c>
      <c r="M74" s="10">
        <v>17.488002021359591</v>
      </c>
      <c r="N74" s="12">
        <v>8.2655773437380006E-11</v>
      </c>
      <c r="O74" s="12">
        <v>1.4533037639269501E-11</v>
      </c>
      <c r="P74" s="10">
        <v>17.582604378240713</v>
      </c>
      <c r="Q74" s="10">
        <v>98.271476881514133</v>
      </c>
      <c r="R74" s="10">
        <v>0.46500000000000002</v>
      </c>
      <c r="S74" s="10">
        <v>2.718383626547233</v>
      </c>
      <c r="T74" s="10">
        <v>2.7661979984535967</v>
      </c>
      <c r="U74" s="10">
        <v>2.027834321460849</v>
      </c>
      <c r="V74" s="11">
        <f>(Q74/100)*7</f>
        <v>6.8790033817059895</v>
      </c>
      <c r="W74" s="10" t="s">
        <v>3</v>
      </c>
      <c r="X74" s="10">
        <v>46.5</v>
      </c>
      <c r="Y74" s="10">
        <v>94.45</v>
      </c>
      <c r="Z74" s="10">
        <v>37.324000000000005</v>
      </c>
      <c r="AA74" s="10">
        <f>(Q74/Z74)*100</f>
        <v>263.29299346670803</v>
      </c>
      <c r="AB74" s="10">
        <v>2</v>
      </c>
    </row>
    <row r="75" spans="1:28" ht="97.5" customHeight="1" x14ac:dyDescent="0.2">
      <c r="A75" s="9" t="s">
        <v>173</v>
      </c>
      <c r="B75" s="9" t="s">
        <v>158</v>
      </c>
      <c r="C75" s="9" t="s">
        <v>0</v>
      </c>
      <c r="D75" s="16">
        <v>2</v>
      </c>
      <c r="E75" s="6">
        <f>VLOOKUP(A75,[1]Combined!$A:$P,11,FALSE)</f>
        <v>21.7850254693499</v>
      </c>
      <c r="F75" s="12">
        <v>1752428.3547834544</v>
      </c>
      <c r="G75" s="12">
        <v>69000</v>
      </c>
      <c r="H75" s="12">
        <v>224283.25219120618</v>
      </c>
      <c r="I75" s="10">
        <v>12.798426342452135</v>
      </c>
      <c r="J75" s="12">
        <v>5.9345965874354806E-4</v>
      </c>
      <c r="K75" s="12">
        <v>7.3250000000000002E-6</v>
      </c>
      <c r="L75" s="12">
        <v>1.1679249217799513E-4</v>
      </c>
      <c r="M75" s="10">
        <v>19.679937879057203</v>
      </c>
      <c r="N75" s="12">
        <v>3.3676558899607908E-10</v>
      </c>
      <c r="O75" s="12">
        <v>2.8776784818683252E-11</v>
      </c>
      <c r="P75" s="10">
        <v>8.5450490664645358</v>
      </c>
      <c r="Q75" s="10">
        <v>53.690013750985315</v>
      </c>
      <c r="R75" s="10">
        <v>0.36249999999999999</v>
      </c>
      <c r="S75" s="10">
        <v>7.4065551764210573</v>
      </c>
      <c r="T75" s="10">
        <v>13.795033115045779</v>
      </c>
      <c r="U75" s="10">
        <v>1.6660790421391589</v>
      </c>
      <c r="V75" s="11">
        <f>(Q75/100)*7</f>
        <v>3.7583009625689718</v>
      </c>
      <c r="W75" s="10" t="s">
        <v>3</v>
      </c>
      <c r="X75" s="10">
        <v>37.375</v>
      </c>
      <c r="Y75" s="10">
        <v>35.674999999999997</v>
      </c>
      <c r="Z75" s="10">
        <v>29.99966666666667</v>
      </c>
      <c r="AA75" s="10">
        <f>(Q75/Z75)*100</f>
        <v>178.96870104440708</v>
      </c>
      <c r="AB75" s="10">
        <v>4</v>
      </c>
    </row>
    <row r="76" spans="1:28" ht="97.5" customHeight="1" x14ac:dyDescent="0.2">
      <c r="A76" s="9" t="s">
        <v>172</v>
      </c>
      <c r="B76" s="9" t="s">
        <v>158</v>
      </c>
      <c r="C76" s="9" t="s">
        <v>0</v>
      </c>
      <c r="D76" s="14" t="s">
        <v>4</v>
      </c>
      <c r="E76" s="6">
        <f>VLOOKUP(A76,[1]Combined!$A:$P,11,FALSE)</f>
        <v>566.86097147090265</v>
      </c>
      <c r="F76" s="12">
        <v>665122.93247682916</v>
      </c>
      <c r="G76" s="12">
        <v>46000</v>
      </c>
      <c r="H76" s="12">
        <v>57528.112188898915</v>
      </c>
      <c r="I76" s="10">
        <v>8.6492450312413514</v>
      </c>
      <c r="J76" s="12">
        <v>2.4117382534654813E-3</v>
      </c>
      <c r="K76" s="12">
        <v>4.2000000000000004E-5</v>
      </c>
      <c r="L76" s="12">
        <v>7.8865852659901485E-4</v>
      </c>
      <c r="M76" s="10">
        <v>32.700834158340918</v>
      </c>
      <c r="N76" s="12">
        <v>3.6056630467833327E-9</v>
      </c>
      <c r="O76" s="12">
        <v>9.9141131014314736E-10</v>
      </c>
      <c r="P76" s="10">
        <v>27.495950045237883</v>
      </c>
      <c r="Q76" s="10">
        <v>40.683287805085335</v>
      </c>
      <c r="R76" s="10">
        <v>0.87749999999999995</v>
      </c>
      <c r="S76" s="10">
        <v>9.1711471166589966</v>
      </c>
      <c r="T76" s="10">
        <v>22.542787496915675</v>
      </c>
      <c r="U76" s="10">
        <v>1.962299955891569</v>
      </c>
      <c r="V76" s="11">
        <f>(Q76/100)*7</f>
        <v>2.8478301463559732</v>
      </c>
      <c r="W76" s="10" t="s">
        <v>3</v>
      </c>
      <c r="X76" s="10">
        <v>34.15</v>
      </c>
      <c r="Y76" s="10">
        <v>33.674999999999997</v>
      </c>
      <c r="Z76" s="10">
        <v>27.41106666666667</v>
      </c>
      <c r="AA76" s="10">
        <f>(Q76/Z76)*100</f>
        <v>148.41920710279547</v>
      </c>
      <c r="AB76" s="10">
        <v>4</v>
      </c>
    </row>
    <row r="77" spans="1:28" ht="97.5" customHeight="1" x14ac:dyDescent="0.2">
      <c r="A77" s="9" t="s">
        <v>171</v>
      </c>
      <c r="B77" s="9" t="s">
        <v>158</v>
      </c>
      <c r="C77" s="9" t="s">
        <v>0</v>
      </c>
      <c r="D77" s="14" t="s">
        <v>4</v>
      </c>
      <c r="E77" s="6">
        <f>VLOOKUP(A77,[1]Combined!$A:$P,11,FALSE)</f>
        <v>189.42466356883415</v>
      </c>
      <c r="F77" s="12">
        <v>671904.46187553008</v>
      </c>
      <c r="G77" s="12">
        <v>24000</v>
      </c>
      <c r="H77" s="12">
        <v>34125.530537962855</v>
      </c>
      <c r="I77" s="10">
        <v>5.0789260191405887</v>
      </c>
      <c r="J77" s="12">
        <v>6.3037709950074423E-4</v>
      </c>
      <c r="K77" s="12">
        <v>6.8750000000000002E-6</v>
      </c>
      <c r="L77" s="12">
        <v>1.5780601811865469E-4</v>
      </c>
      <c r="M77" s="10">
        <v>25.03358993269843</v>
      </c>
      <c r="N77" s="12">
        <v>9.3747862096235372E-10</v>
      </c>
      <c r="O77" s="12">
        <v>2.168468201415485E-10</v>
      </c>
      <c r="P77" s="10">
        <v>23.130854964878864</v>
      </c>
      <c r="Q77" s="10">
        <v>70.022305184044569</v>
      </c>
      <c r="R77" s="10">
        <v>0.5575</v>
      </c>
      <c r="S77" s="10">
        <v>12.319354790213238</v>
      </c>
      <c r="T77" s="10">
        <v>17.593472191230219</v>
      </c>
      <c r="U77" s="10">
        <v>1.7575648548442668</v>
      </c>
      <c r="V77" s="11">
        <f>(Q77/100)*7</f>
        <v>4.9015613628831192</v>
      </c>
      <c r="W77" s="10" t="s">
        <v>3</v>
      </c>
      <c r="X77" s="10">
        <v>59.599999999999994</v>
      </c>
      <c r="Y77" s="10">
        <v>50.2</v>
      </c>
      <c r="Z77" s="10">
        <v>47.838933333333337</v>
      </c>
      <c r="AA77" s="10">
        <f>(Q77/Z77)*100</f>
        <v>146.37095834922022</v>
      </c>
      <c r="AB77" s="10">
        <v>4</v>
      </c>
    </row>
    <row r="78" spans="1:28" ht="97.5" customHeight="1" x14ac:dyDescent="0.2">
      <c r="A78" s="9" t="s">
        <v>170</v>
      </c>
      <c r="B78" s="9" t="s">
        <v>158</v>
      </c>
      <c r="C78" s="9" t="s">
        <v>0</v>
      </c>
      <c r="D78" s="16">
        <v>2</v>
      </c>
      <c r="E78" s="6">
        <f>VLOOKUP(A78,[1]Combined!$A:$P,11,FALSE)</f>
        <v>10000</v>
      </c>
      <c r="F78" s="5">
        <v>31782.547950795364</v>
      </c>
      <c r="G78" s="5" t="s">
        <v>169</v>
      </c>
      <c r="H78" s="5">
        <v>0</v>
      </c>
      <c r="I78" s="3" t="s">
        <v>167</v>
      </c>
      <c r="J78" s="5">
        <v>2.951274452945616E-4</v>
      </c>
      <c r="K78" s="5">
        <v>1.4E-5</v>
      </c>
      <c r="L78" s="5">
        <v>0</v>
      </c>
      <c r="M78" s="3" t="s">
        <v>167</v>
      </c>
      <c r="N78" s="5">
        <v>9.2858333998730255E-9</v>
      </c>
      <c r="O78" s="5">
        <v>0</v>
      </c>
      <c r="P78" s="3" t="s">
        <v>167</v>
      </c>
      <c r="Q78" s="3">
        <v>23.642469615018985</v>
      </c>
      <c r="R78" s="3" t="s">
        <v>168</v>
      </c>
      <c r="S78" s="3">
        <v>0</v>
      </c>
      <c r="T78" s="3" t="s">
        <v>167</v>
      </c>
      <c r="U78" s="3">
        <v>2.8000933585889767</v>
      </c>
      <c r="V78" s="4">
        <f>(Q78/100)*7</f>
        <v>1.6549728730513289</v>
      </c>
      <c r="W78" s="3" t="s">
        <v>278</v>
      </c>
      <c r="X78" s="3">
        <v>186.4</v>
      </c>
      <c r="Y78" s="3">
        <v>36</v>
      </c>
      <c r="Z78" s="3">
        <f>(60.2/150)*X78</f>
        <v>74.808533333333344</v>
      </c>
      <c r="AA78" s="3">
        <f>(Q78/Z78)*100</f>
        <v>31.603974254744976</v>
      </c>
      <c r="AB78" s="3">
        <v>1</v>
      </c>
    </row>
    <row r="79" spans="1:28" ht="97.5" customHeight="1" x14ac:dyDescent="0.2">
      <c r="A79" s="9" t="s">
        <v>166</v>
      </c>
      <c r="B79" s="9" t="s">
        <v>158</v>
      </c>
      <c r="C79" s="9" t="s">
        <v>0</v>
      </c>
      <c r="D79" s="14" t="s">
        <v>4</v>
      </c>
      <c r="E79" s="6">
        <f>VLOOKUP(A79,[1]Combined!$A:$P,11,FALSE)</f>
        <v>115.2845267969119</v>
      </c>
      <c r="F79" s="12">
        <v>903942.48637934262</v>
      </c>
      <c r="G79" s="12">
        <v>37000</v>
      </c>
      <c r="H79" s="12">
        <v>107502.91588890292</v>
      </c>
      <c r="I79" s="10">
        <v>11.892672101241288</v>
      </c>
      <c r="J79" s="12">
        <v>6.3232922119298347E-4</v>
      </c>
      <c r="K79" s="12">
        <v>8.7000000000000014E-6</v>
      </c>
      <c r="L79" s="12">
        <v>1.4635010209608268E-4</v>
      </c>
      <c r="M79" s="10">
        <v>23.144605245345353</v>
      </c>
      <c r="N79" s="12">
        <v>6.9907805985893104E-10</v>
      </c>
      <c r="O79" s="12">
        <v>1.2313350793358161E-10</v>
      </c>
      <c r="P79" s="10">
        <v>17.613699385506258</v>
      </c>
      <c r="Q79" s="10">
        <v>40.995642705875127</v>
      </c>
      <c r="R79" s="10">
        <v>0.36499999999999999</v>
      </c>
      <c r="S79" s="10">
        <v>5.7724609580828954</v>
      </c>
      <c r="T79" s="10">
        <v>14.080669498213863</v>
      </c>
      <c r="U79" s="10">
        <v>1.5395423847977068</v>
      </c>
      <c r="V79" s="11">
        <f>(Q79/100)*7</f>
        <v>2.8696949894112591</v>
      </c>
      <c r="W79" s="10" t="s">
        <v>3</v>
      </c>
      <c r="X79" s="10">
        <v>62.774999999999999</v>
      </c>
      <c r="Y79" s="10">
        <v>27.675000000000001</v>
      </c>
      <c r="Z79" s="10">
        <v>50.387400000000007</v>
      </c>
      <c r="AA79" s="10">
        <f>(Q79/Z79)*100</f>
        <v>81.360901149642814</v>
      </c>
      <c r="AB79" s="10">
        <v>4</v>
      </c>
    </row>
    <row r="80" spans="1:28" ht="97.5" customHeight="1" x14ac:dyDescent="0.2">
      <c r="A80" s="9" t="s">
        <v>165</v>
      </c>
      <c r="B80" s="9" t="s">
        <v>158</v>
      </c>
      <c r="C80" s="9" t="s">
        <v>0</v>
      </c>
      <c r="D80" s="15" t="s">
        <v>13</v>
      </c>
      <c r="E80" s="6">
        <f>VLOOKUP(A80,[1]Combined!$A:$P,11,FALSE)</f>
        <v>10000</v>
      </c>
      <c r="F80" s="12">
        <v>866986.63431714778</v>
      </c>
      <c r="G80" s="12">
        <v>71000</v>
      </c>
      <c r="H80" s="12">
        <v>48227.174670398163</v>
      </c>
      <c r="I80" s="10">
        <v>5.5626203174842059</v>
      </c>
      <c r="J80" s="12">
        <v>6.8420961378035732E-5</v>
      </c>
      <c r="K80" s="12">
        <v>8.9500000000000007E-6</v>
      </c>
      <c r="L80" s="12">
        <v>1.1888662991844662E-5</v>
      </c>
      <c r="M80" s="10">
        <v>17.375761393000715</v>
      </c>
      <c r="N80" s="12">
        <v>7.865843181771456E-11</v>
      </c>
      <c r="O80" s="12">
        <v>9.3371555464035928E-12</v>
      </c>
      <c r="P80" s="10">
        <v>11.870508133243492</v>
      </c>
      <c r="Q80" s="10">
        <v>57.441036140749574</v>
      </c>
      <c r="R80" s="10">
        <v>0.9850000000000001</v>
      </c>
      <c r="S80" s="10">
        <v>13.681171121886988</v>
      </c>
      <c r="T80" s="10">
        <v>23.817765209463815</v>
      </c>
      <c r="U80" s="10">
        <v>2.5323110886342381</v>
      </c>
      <c r="V80" s="11">
        <f>(Q80/100)*7</f>
        <v>4.0208725298524701</v>
      </c>
      <c r="W80" s="10" t="s">
        <v>3</v>
      </c>
      <c r="X80" s="10">
        <v>64.150000000000006</v>
      </c>
      <c r="Y80" s="10">
        <v>58.15</v>
      </c>
      <c r="Z80" s="10">
        <v>51.491066666666669</v>
      </c>
      <c r="AA80" s="10">
        <f>(Q80/Z80)*100</f>
        <v>111.55534320662012</v>
      </c>
      <c r="AB80" s="10">
        <v>2</v>
      </c>
    </row>
    <row r="81" spans="1:28" ht="97.5" customHeight="1" x14ac:dyDescent="0.2">
      <c r="A81" s="9" t="s">
        <v>164</v>
      </c>
      <c r="B81" s="9" t="s">
        <v>158</v>
      </c>
      <c r="C81" s="9" t="s">
        <v>0</v>
      </c>
      <c r="D81" s="16">
        <v>2</v>
      </c>
      <c r="E81" s="6">
        <f>VLOOKUP(A81,[1]Combined!$A:$P,11,FALSE)</f>
        <v>10000</v>
      </c>
      <c r="F81" s="12">
        <v>65393.275252303931</v>
      </c>
      <c r="G81" s="12">
        <v>30000</v>
      </c>
      <c r="H81" s="12">
        <v>32322.520912907989</v>
      </c>
      <c r="I81" s="10">
        <v>49.42789726955786</v>
      </c>
      <c r="J81" s="12">
        <v>1.7539058866889313E-4</v>
      </c>
      <c r="K81" s="12">
        <v>1.825E-5</v>
      </c>
      <c r="L81" s="12">
        <v>7.8072204914543403E-5</v>
      </c>
      <c r="M81" s="10">
        <v>44.513337635196677</v>
      </c>
      <c r="N81" s="12">
        <v>3.0340069733560863E-9</v>
      </c>
      <c r="O81" s="12">
        <v>1.9702607843318034E-9</v>
      </c>
      <c r="P81" s="10">
        <v>64.939230582993247</v>
      </c>
      <c r="Q81" s="10">
        <v>63.090709816733906</v>
      </c>
      <c r="R81" s="10">
        <v>26.524999999999999</v>
      </c>
      <c r="S81" s="10">
        <v>18.974563844825099</v>
      </c>
      <c r="T81" s="10">
        <v>30.075052095534303</v>
      </c>
      <c r="U81" s="10">
        <v>1.8358984704331665</v>
      </c>
      <c r="V81" s="11">
        <f>(Q81/100)*7</f>
        <v>4.4163496871713734</v>
      </c>
      <c r="W81" s="10" t="s">
        <v>3</v>
      </c>
      <c r="X81" s="10">
        <v>52.5</v>
      </c>
      <c r="Y81" s="10">
        <v>22.75</v>
      </c>
      <c r="Z81" s="10">
        <v>42.140000000000008</v>
      </c>
      <c r="AA81" s="10">
        <f>(Q81/Z81)*100</f>
        <v>149.71691935627408</v>
      </c>
      <c r="AB81" s="10">
        <v>4</v>
      </c>
    </row>
    <row r="82" spans="1:28" ht="97.5" customHeight="1" x14ac:dyDescent="0.2">
      <c r="A82" s="9" t="s">
        <v>163</v>
      </c>
      <c r="B82" s="9" t="s">
        <v>158</v>
      </c>
      <c r="C82" s="9" t="s">
        <v>0</v>
      </c>
      <c r="D82" s="16">
        <v>2</v>
      </c>
      <c r="E82" s="6">
        <f>VLOOKUP(A82,[1]Combined!$A:$P,11,FALSE)</f>
        <v>399.86204795872447</v>
      </c>
      <c r="F82" s="5">
        <v>144466.02473526369</v>
      </c>
      <c r="G82" s="5">
        <v>51000</v>
      </c>
      <c r="H82" s="5">
        <v>36320.645131691592</v>
      </c>
      <c r="I82" s="3">
        <v>25.141305852535055</v>
      </c>
      <c r="J82" s="17">
        <v>6.001440715726082E-5</v>
      </c>
      <c r="K82" s="5">
        <v>2.5000000000000001E-5</v>
      </c>
      <c r="L82" s="5">
        <v>0</v>
      </c>
      <c r="M82" s="3">
        <v>0</v>
      </c>
      <c r="N82" s="5">
        <v>4.2897988543611113E-10</v>
      </c>
      <c r="O82" s="5">
        <v>1.0785114504334702E-10</v>
      </c>
      <c r="P82" s="3">
        <v>25.141305852535016</v>
      </c>
      <c r="Q82" s="3">
        <v>22.076376365460764</v>
      </c>
      <c r="R82" s="3">
        <v>3.3</v>
      </c>
      <c r="S82" s="3">
        <v>1.9600105235872121</v>
      </c>
      <c r="T82" s="3">
        <v>8.8783163103421021</v>
      </c>
      <c r="U82" s="3">
        <v>2.0981983245044367</v>
      </c>
      <c r="V82" s="4">
        <f>(Q82/100)*7</f>
        <v>1.5453463455822536</v>
      </c>
      <c r="W82" s="3" t="s">
        <v>278</v>
      </c>
      <c r="X82" s="3">
        <v>36.35</v>
      </c>
      <c r="Y82" s="3">
        <v>22.4</v>
      </c>
      <c r="Z82" s="3">
        <v>29.176933333333338</v>
      </c>
      <c r="AA82" s="3">
        <f>(Q82/Z82)*100</f>
        <v>75.663799595550685</v>
      </c>
      <c r="AB82" s="3">
        <v>2</v>
      </c>
    </row>
    <row r="83" spans="1:28" ht="97.5" customHeight="1" x14ac:dyDescent="0.2">
      <c r="A83" s="9" t="s">
        <v>162</v>
      </c>
      <c r="B83" s="9" t="s">
        <v>158</v>
      </c>
      <c r="C83" s="9" t="s">
        <v>0</v>
      </c>
      <c r="D83" s="16">
        <v>2</v>
      </c>
      <c r="E83" s="6">
        <f>VLOOKUP(A83,[1]Combined!$A:$P,11,FALSE)</f>
        <v>471.4823450751216</v>
      </c>
      <c r="F83" s="12">
        <v>221280.03584109654</v>
      </c>
      <c r="G83" s="12">
        <v>13250</v>
      </c>
      <c r="H83" s="12">
        <v>34406.863629651976</v>
      </c>
      <c r="I83" s="10">
        <v>15.549013944646997</v>
      </c>
      <c r="J83" s="12">
        <v>3.7413714663744511E-4</v>
      </c>
      <c r="K83" s="12">
        <v>7.075E-6</v>
      </c>
      <c r="L83" s="12">
        <v>5.0830280211568466E-5</v>
      </c>
      <c r="M83" s="10">
        <v>13.586001996435062</v>
      </c>
      <c r="N83" s="12">
        <v>1.7237130909619773E-9</v>
      </c>
      <c r="O83" s="12">
        <v>3.6443789454838473E-10</v>
      </c>
      <c r="P83" s="10">
        <v>21.142607575428787</v>
      </c>
      <c r="Q83" s="10">
        <v>77.018736924023443</v>
      </c>
      <c r="R83" s="10">
        <v>1.7000000000000002</v>
      </c>
      <c r="S83" s="10">
        <v>9.2149271956466325</v>
      </c>
      <c r="T83" s="10">
        <v>11.964526508318189</v>
      </c>
      <c r="U83" s="10">
        <v>1.7097088773570324</v>
      </c>
      <c r="V83" s="11">
        <f>(Q83/100)*7</f>
        <v>5.3913115846816408</v>
      </c>
      <c r="W83" s="10" t="s">
        <v>3</v>
      </c>
      <c r="X83" s="10">
        <v>11.05</v>
      </c>
      <c r="Y83" s="10">
        <v>51.1</v>
      </c>
      <c r="Z83" s="10">
        <v>8.8694666666666659</v>
      </c>
      <c r="AA83" s="10">
        <f>(Q83/Z83)*100</f>
        <v>868.35815295948021</v>
      </c>
      <c r="AB83" s="10">
        <v>4</v>
      </c>
    </row>
    <row r="84" spans="1:28" ht="97.5" customHeight="1" x14ac:dyDescent="0.2">
      <c r="A84" s="9" t="s">
        <v>161</v>
      </c>
      <c r="B84" s="9" t="s">
        <v>158</v>
      </c>
      <c r="C84" s="9" t="s">
        <v>0</v>
      </c>
      <c r="D84" s="16">
        <v>2</v>
      </c>
      <c r="E84" s="6">
        <f>VLOOKUP(A84,[1]Combined!$A:$P,11,FALSE)</f>
        <v>10000</v>
      </c>
      <c r="F84" s="12">
        <v>264852.84881184885</v>
      </c>
      <c r="G84" s="12">
        <v>25750</v>
      </c>
      <c r="H84" s="12">
        <v>31529.848480865538</v>
      </c>
      <c r="I84" s="10">
        <v>11.904666543067583</v>
      </c>
      <c r="J84" s="17">
        <v>6.001440715726082E-5</v>
      </c>
      <c r="K84" s="12">
        <v>9.574999999999999E-6</v>
      </c>
      <c r="L84" s="12">
        <v>3.1432825015861197E-6</v>
      </c>
      <c r="M84" s="10">
        <v>5.3783944904603809</v>
      </c>
      <c r="N84" s="12">
        <v>2.2308369459586438E-10</v>
      </c>
      <c r="O84" s="12">
        <v>3.0306977717528526E-11</v>
      </c>
      <c r="P84" s="10">
        <v>13.585474174807919</v>
      </c>
      <c r="Q84" s="10">
        <v>42.974621679971392</v>
      </c>
      <c r="R84" s="10">
        <v>1.03</v>
      </c>
      <c r="S84" s="10">
        <v>4.3438121458989167</v>
      </c>
      <c r="T84" s="10">
        <v>10.10785430118953</v>
      </c>
      <c r="U84" s="10">
        <v>1.7123708741665138</v>
      </c>
      <c r="V84" s="11">
        <f>(Q84/100)*7</f>
        <v>3.0082235175979974</v>
      </c>
      <c r="W84" s="10" t="s">
        <v>3</v>
      </c>
      <c r="X84" s="10">
        <v>47</v>
      </c>
      <c r="Y84" s="10">
        <v>29.849999999999998</v>
      </c>
      <c r="Z84" s="10">
        <v>37.725333333333339</v>
      </c>
      <c r="AA84" s="10">
        <f>(Q84/Z84)*100</f>
        <v>113.91449162358995</v>
      </c>
      <c r="AB84" s="10">
        <v>4</v>
      </c>
    </row>
    <row r="85" spans="1:28" ht="97.5" customHeight="1" x14ac:dyDescent="0.2">
      <c r="A85" s="9" t="s">
        <v>160</v>
      </c>
      <c r="B85" s="9" t="s">
        <v>158</v>
      </c>
      <c r="C85" s="9" t="s">
        <v>0</v>
      </c>
      <c r="D85" s="20" t="s">
        <v>29</v>
      </c>
      <c r="E85" s="6">
        <f>VLOOKUP(A85,[1]Combined!$A:$P,11,FALSE)</f>
        <v>1034.5409815166804</v>
      </c>
      <c r="F85" s="12">
        <v>331674.17390643305</v>
      </c>
      <c r="G85" s="12">
        <v>46000</v>
      </c>
      <c r="H85" s="12">
        <v>69219.821372817518</v>
      </c>
      <c r="I85" s="10">
        <v>20.869825515068527</v>
      </c>
      <c r="J85" s="12">
        <v>3.6405871303985893E-3</v>
      </c>
      <c r="K85" s="12">
        <v>1.2774999999999999E-4</v>
      </c>
      <c r="L85" s="12">
        <v>2.030885641957289E-3</v>
      </c>
      <c r="M85" s="10">
        <v>55.784563566672219</v>
      </c>
      <c r="N85" s="12">
        <v>1.0986046692257717E-8</v>
      </c>
      <c r="O85" s="12">
        <v>4.922798441257595E-9</v>
      </c>
      <c r="P85" s="10">
        <v>44.809553237443254</v>
      </c>
      <c r="Q85" s="10">
        <v>36.898277525205046</v>
      </c>
      <c r="R85" s="10">
        <v>2.4250000000000003</v>
      </c>
      <c r="S85" s="10">
        <v>4.197859456540062</v>
      </c>
      <c r="T85" s="10">
        <v>11.376843956123759</v>
      </c>
      <c r="U85" s="10">
        <v>2.365860303933065</v>
      </c>
      <c r="V85" s="11">
        <f>(Q85/100)*7</f>
        <v>2.5828794267643533</v>
      </c>
      <c r="W85" s="10" t="s">
        <v>3</v>
      </c>
      <c r="X85" s="10">
        <v>59.800000000000004</v>
      </c>
      <c r="Y85" s="10">
        <v>23.975000000000001</v>
      </c>
      <c r="Z85" s="10">
        <v>47.999466666666677</v>
      </c>
      <c r="AA85" s="10">
        <f>(Q85/Z85)*100</f>
        <v>76.872265647128799</v>
      </c>
      <c r="AB85" s="10">
        <v>4</v>
      </c>
    </row>
    <row r="86" spans="1:28" ht="97.5" customHeight="1" x14ac:dyDescent="0.2">
      <c r="A86" s="9" t="s">
        <v>159</v>
      </c>
      <c r="B86" s="9" t="s">
        <v>158</v>
      </c>
      <c r="C86" s="9" t="s">
        <v>0</v>
      </c>
      <c r="D86" s="16">
        <v>2</v>
      </c>
      <c r="E86" s="6">
        <f>VLOOKUP(A86,[1]Combined!$A:$P,11,FALSE)</f>
        <v>4.5053101143307845</v>
      </c>
      <c r="F86" s="5">
        <v>1003047.6585300687</v>
      </c>
      <c r="G86" s="5">
        <v>80250</v>
      </c>
      <c r="H86" s="5">
        <v>70295.268510970942</v>
      </c>
      <c r="I86" s="3">
        <v>7.0081683470540375</v>
      </c>
      <c r="J86" s="5">
        <v>1.6141086773590126E-3</v>
      </c>
      <c r="K86" s="5">
        <v>3.1749999999999999E-5</v>
      </c>
      <c r="L86" s="5">
        <v>4.9930655945989717E-4</v>
      </c>
      <c r="M86" s="3">
        <v>30.93388731896648</v>
      </c>
      <c r="N86" s="5">
        <v>1.5993839397375154E-9</v>
      </c>
      <c r="O86" s="5">
        <v>4.1931685610526178E-10</v>
      </c>
      <c r="P86" s="3">
        <v>26.217398192336383</v>
      </c>
      <c r="Q86" s="3">
        <v>70.296843447886772</v>
      </c>
      <c r="R86" s="3">
        <v>1.325</v>
      </c>
      <c r="S86" s="3">
        <v>9.3229341901855758</v>
      </c>
      <c r="T86" s="3">
        <v>13.262237296752813</v>
      </c>
      <c r="U86" s="3">
        <v>4.9273601792207868</v>
      </c>
      <c r="V86" s="4">
        <f>(Q86/100)*7</f>
        <v>4.9207790413520742</v>
      </c>
      <c r="W86" s="3" t="s">
        <v>278</v>
      </c>
      <c r="X86" s="3">
        <v>37.375</v>
      </c>
      <c r="Y86" s="3">
        <v>53.375</v>
      </c>
      <c r="Z86" s="3">
        <v>29.99966666666667</v>
      </c>
      <c r="AA86" s="3">
        <f>(Q86/Z86)*100</f>
        <v>234.32541510867932</v>
      </c>
      <c r="AB86" s="3">
        <v>4</v>
      </c>
    </row>
    <row r="87" spans="1:28" ht="97.5" customHeight="1" x14ac:dyDescent="0.2">
      <c r="A87" s="9" t="s">
        <v>157</v>
      </c>
      <c r="B87" s="9" t="s">
        <v>140</v>
      </c>
      <c r="C87" s="9" t="s">
        <v>48</v>
      </c>
      <c r="D87" s="15" t="s">
        <v>13</v>
      </c>
      <c r="E87" s="6">
        <f>VLOOKUP(A87,[1]Combined!$A:$P,11,FALSE)</f>
        <v>10000</v>
      </c>
      <c r="F87" s="12">
        <v>584303.52465074055</v>
      </c>
      <c r="G87" s="12">
        <v>28333.333333333332</v>
      </c>
      <c r="H87" s="12">
        <v>56312.43916660273</v>
      </c>
      <c r="I87" s="10">
        <v>9.6375320002155931</v>
      </c>
      <c r="J87" s="17">
        <v>6.001440715726082E-5</v>
      </c>
      <c r="K87" s="12">
        <v>4.6333333333333327E-6</v>
      </c>
      <c r="L87" s="12">
        <v>0</v>
      </c>
      <c r="M87" s="10">
        <v>0</v>
      </c>
      <c r="N87" s="12">
        <v>1.033726768627912E-10</v>
      </c>
      <c r="O87" s="12">
        <v>1.0308728729996032E-11</v>
      </c>
      <c r="P87" s="10">
        <v>9.9723921667221909</v>
      </c>
      <c r="Q87" s="10">
        <v>103.89325630603589</v>
      </c>
      <c r="R87" s="10">
        <v>0.73333333333333339</v>
      </c>
      <c r="S87" s="10">
        <v>10.021575549797539</v>
      </c>
      <c r="T87" s="10">
        <v>9.6460308456183359</v>
      </c>
      <c r="U87" s="10">
        <v>2.541843171645072</v>
      </c>
      <c r="V87" s="11">
        <f>(Q87/100)*7</f>
        <v>7.2725279414225126</v>
      </c>
      <c r="W87" s="10" t="s">
        <v>3</v>
      </c>
      <c r="X87" s="10">
        <v>60.066666666666663</v>
      </c>
      <c r="Y87" s="10">
        <v>74.266666666666666</v>
      </c>
      <c r="Z87" s="10">
        <v>48.21351111111111</v>
      </c>
      <c r="AA87" s="10">
        <f>(Q87/Z87)*100</f>
        <v>215.48577133618682</v>
      </c>
      <c r="AB87" s="10">
        <v>3</v>
      </c>
    </row>
    <row r="88" spans="1:28" ht="97.5" customHeight="1" x14ac:dyDescent="0.2">
      <c r="A88" s="9" t="s">
        <v>156</v>
      </c>
      <c r="B88" s="9" t="s">
        <v>140</v>
      </c>
      <c r="C88" s="9" t="s">
        <v>48</v>
      </c>
      <c r="D88" s="19" t="s">
        <v>27</v>
      </c>
      <c r="E88" s="6">
        <f>VLOOKUP(A88,[1]Combined!$A:$P,11,FALSE)</f>
        <v>10000</v>
      </c>
      <c r="F88" s="12">
        <v>1050716.1221997761</v>
      </c>
      <c r="G88" s="12">
        <v>55500</v>
      </c>
      <c r="H88" s="12">
        <v>32047.78916012133</v>
      </c>
      <c r="I88" s="10">
        <v>3.0500901702189718</v>
      </c>
      <c r="J88" s="17">
        <v>6.001440715726082E-5</v>
      </c>
      <c r="K88" s="12">
        <v>4.95E-6</v>
      </c>
      <c r="L88" s="12">
        <v>0</v>
      </c>
      <c r="M88" s="10">
        <v>0</v>
      </c>
      <c r="N88" s="12">
        <v>5.7144203587922639E-11</v>
      </c>
      <c r="O88" s="12">
        <v>1.7429497364851433E-12</v>
      </c>
      <c r="P88" s="10">
        <v>3.0500901702189682</v>
      </c>
      <c r="Q88" s="10">
        <v>68.405603819678049</v>
      </c>
      <c r="R88" s="10">
        <v>0.44500000000000001</v>
      </c>
      <c r="S88" s="10">
        <v>3.1291002855268388</v>
      </c>
      <c r="T88" s="10">
        <v>4.5743332575140565</v>
      </c>
      <c r="U88" s="10">
        <v>1.816449346194406</v>
      </c>
      <c r="V88" s="11">
        <f>(Q88/100)*7</f>
        <v>4.7883922673774633</v>
      </c>
      <c r="W88" s="10" t="s">
        <v>3</v>
      </c>
      <c r="X88" s="10">
        <v>68.95</v>
      </c>
      <c r="Y88" s="10">
        <v>64.099999999999994</v>
      </c>
      <c r="Z88" s="10">
        <v>55.343866666666678</v>
      </c>
      <c r="AA88" s="10">
        <f>(Q88/Z88)*100</f>
        <v>123.60105634050032</v>
      </c>
      <c r="AB88" s="10">
        <v>2</v>
      </c>
    </row>
    <row r="89" spans="1:28" ht="97.5" customHeight="1" x14ac:dyDescent="0.2">
      <c r="A89" s="9" t="s">
        <v>155</v>
      </c>
      <c r="B89" s="9" t="s">
        <v>140</v>
      </c>
      <c r="C89" s="9" t="s">
        <v>48</v>
      </c>
      <c r="D89" s="23">
        <v>6</v>
      </c>
      <c r="E89" s="6">
        <f>VLOOKUP(A89,[1]Combined!$A:$P,11,FALSE)</f>
        <v>10000</v>
      </c>
      <c r="F89" s="5">
        <v>622737.42064377293</v>
      </c>
      <c r="G89" s="5">
        <v>73500</v>
      </c>
      <c r="H89" s="5">
        <v>382503.99334420427</v>
      </c>
      <c r="I89" s="3">
        <v>61.422997986660185</v>
      </c>
      <c r="J89" s="5">
        <v>7.2808198148769255E-5</v>
      </c>
      <c r="K89" s="5">
        <v>1.5699999999999999E-5</v>
      </c>
      <c r="L89" s="5">
        <v>1.8093152734357952E-5</v>
      </c>
      <c r="M89" s="3">
        <v>24.850433322615878</v>
      </c>
      <c r="N89" s="5">
        <v>1.3310155710638608E-10</v>
      </c>
      <c r="O89" s="5">
        <v>5.2700742385513087E-11</v>
      </c>
      <c r="P89" s="3">
        <v>39.594384567109294</v>
      </c>
      <c r="Q89" s="3">
        <v>22.660889827666949</v>
      </c>
      <c r="R89" s="3">
        <v>0.62</v>
      </c>
      <c r="S89" s="3">
        <v>0.88553972845294504</v>
      </c>
      <c r="T89" s="3">
        <v>3.9077888608406677</v>
      </c>
      <c r="U89" s="3">
        <v>1.767871039701715</v>
      </c>
      <c r="V89" s="4">
        <f>(Q89/100)*7</f>
        <v>1.5862622879366866</v>
      </c>
      <c r="W89" s="3" t="s">
        <v>278</v>
      </c>
      <c r="X89" s="3">
        <v>81.55</v>
      </c>
      <c r="Y89" s="3">
        <v>24</v>
      </c>
      <c r="Z89" s="3">
        <v>65.457466666666676</v>
      </c>
      <c r="AA89" s="3">
        <f>(Q89/Z89)*100</f>
        <v>34.619258858679139</v>
      </c>
      <c r="AB89" s="3">
        <v>2</v>
      </c>
    </row>
    <row r="90" spans="1:28" ht="97.5" customHeight="1" x14ac:dyDescent="0.2">
      <c r="A90" s="9" t="s">
        <v>154</v>
      </c>
      <c r="B90" s="9" t="s">
        <v>140</v>
      </c>
      <c r="C90" s="9" t="s">
        <v>48</v>
      </c>
      <c r="D90" s="19" t="s">
        <v>27</v>
      </c>
      <c r="E90" s="6">
        <f>VLOOKUP(A90,[1]Combined!$A:$P,11,FALSE)</f>
        <v>10000</v>
      </c>
      <c r="F90" s="12">
        <v>938868.38001528417</v>
      </c>
      <c r="G90" s="12">
        <v>38000</v>
      </c>
      <c r="H90" s="12">
        <v>2052.1170577036942</v>
      </c>
      <c r="I90" s="10">
        <v>0.2185734551706052</v>
      </c>
      <c r="J90" s="17">
        <v>6.001440715726082E-5</v>
      </c>
      <c r="K90" s="12">
        <v>3.8999999999999999E-6</v>
      </c>
      <c r="L90" s="12">
        <v>0</v>
      </c>
      <c r="M90" s="10">
        <v>0</v>
      </c>
      <c r="N90" s="12">
        <v>6.3922219336119096E-11</v>
      </c>
      <c r="O90" s="12">
        <v>1.3971700342469595E-13</v>
      </c>
      <c r="P90" s="10">
        <v>0.21857345517061733</v>
      </c>
      <c r="Q90" s="10">
        <v>86.375805567286321</v>
      </c>
      <c r="R90" s="10">
        <v>0.45500000000000002</v>
      </c>
      <c r="S90" s="10">
        <v>5.0405877227644798</v>
      </c>
      <c r="T90" s="10">
        <v>5.8356477136851561</v>
      </c>
      <c r="U90" s="10">
        <v>2.0115403144770796</v>
      </c>
      <c r="V90" s="11">
        <f>(Q90/100)*7</f>
        <v>6.0463063897100424</v>
      </c>
      <c r="W90" s="10" t="s">
        <v>3</v>
      </c>
      <c r="X90" s="10">
        <v>79.45</v>
      </c>
      <c r="Y90" s="10">
        <v>82.35</v>
      </c>
      <c r="Z90" s="10">
        <v>63.771866666666675</v>
      </c>
      <c r="AA90" s="10">
        <f>(Q90/Z90)*100</f>
        <v>135.44500119271973</v>
      </c>
      <c r="AB90" s="10">
        <v>2</v>
      </c>
    </row>
    <row r="91" spans="1:28" ht="97.5" customHeight="1" x14ac:dyDescent="0.2">
      <c r="A91" s="9" t="s">
        <v>153</v>
      </c>
      <c r="B91" s="9" t="s">
        <v>140</v>
      </c>
      <c r="C91" s="9" t="s">
        <v>48</v>
      </c>
      <c r="D91" s="15" t="s">
        <v>13</v>
      </c>
      <c r="E91" s="6">
        <f>VLOOKUP(A91,[1]Combined!$A:$P,11,FALSE)</f>
        <v>10000</v>
      </c>
      <c r="F91" s="12">
        <v>861818.49959748425</v>
      </c>
      <c r="G91" s="12">
        <v>58500</v>
      </c>
      <c r="H91" s="12">
        <v>87895.688369564363</v>
      </c>
      <c r="I91" s="10">
        <v>10.198863033297195</v>
      </c>
      <c r="J91" s="17">
        <v>6.001440715726082E-5</v>
      </c>
      <c r="K91" s="12">
        <v>6.0499999999999997E-6</v>
      </c>
      <c r="L91" s="12">
        <v>0</v>
      </c>
      <c r="M91" s="10">
        <v>0</v>
      </c>
      <c r="N91" s="12">
        <v>7.0001008724151872E-11</v>
      </c>
      <c r="O91" s="12">
        <v>7.139307001702675E-12</v>
      </c>
      <c r="P91" s="10">
        <v>10.198863033297203</v>
      </c>
      <c r="Q91" s="10">
        <v>68.512299329429808</v>
      </c>
      <c r="R91" s="10">
        <v>0.56000000000000005</v>
      </c>
      <c r="S91" s="10">
        <v>10.562590700661305</v>
      </c>
      <c r="T91" s="10">
        <v>15.417072268838727</v>
      </c>
      <c r="U91" s="10">
        <v>2.4749173859471378</v>
      </c>
      <c r="V91" s="11">
        <f>(Q91/100)*7</f>
        <v>4.7958609530600862</v>
      </c>
      <c r="W91" s="10" t="s">
        <v>3</v>
      </c>
      <c r="X91" s="10">
        <v>58.75</v>
      </c>
      <c r="Y91" s="10">
        <v>65.95</v>
      </c>
      <c r="Z91" s="10">
        <v>47.156666666666666</v>
      </c>
      <c r="AA91" s="10">
        <f>(Q91/Z91)*100</f>
        <v>145.28656110008441</v>
      </c>
      <c r="AB91" s="10">
        <v>2</v>
      </c>
    </row>
    <row r="92" spans="1:28" ht="97.5" customHeight="1" x14ac:dyDescent="0.2">
      <c r="A92" s="9" t="s">
        <v>152</v>
      </c>
      <c r="B92" s="9" t="s">
        <v>140</v>
      </c>
      <c r="C92" s="9" t="s">
        <v>48</v>
      </c>
      <c r="D92" s="16">
        <v>2</v>
      </c>
      <c r="E92" s="6">
        <f>VLOOKUP(A92,[1]Combined!$A:$P,11,FALSE)</f>
        <v>34.106537499251125</v>
      </c>
      <c r="F92" s="12">
        <v>1867415.9436460976</v>
      </c>
      <c r="G92" s="12">
        <v>220000</v>
      </c>
      <c r="H92" s="12">
        <v>70468.548885697004</v>
      </c>
      <c r="I92" s="10">
        <v>3.773586121799323</v>
      </c>
      <c r="J92" s="17">
        <v>6.001440715726082E-5</v>
      </c>
      <c r="K92" s="12">
        <v>1.2500000000000001E-5</v>
      </c>
      <c r="L92" s="12">
        <v>0</v>
      </c>
      <c r="M92" s="10">
        <v>0</v>
      </c>
      <c r="N92" s="12">
        <v>3.2160573503476789E-11</v>
      </c>
      <c r="O92" s="12">
        <v>1.2136069384182686E-12</v>
      </c>
      <c r="P92" s="10">
        <v>3.7735861217993176</v>
      </c>
      <c r="Q92" s="10">
        <v>74.736131893899568</v>
      </c>
      <c r="R92" s="10">
        <v>1.7000000000000002</v>
      </c>
      <c r="S92" s="10">
        <v>16.780380012675238</v>
      </c>
      <c r="T92" s="10">
        <v>22.452834509147184</v>
      </c>
      <c r="U92" s="10">
        <v>5.039052925116799</v>
      </c>
      <c r="V92" s="11">
        <f>(Q92/100)*7</f>
        <v>5.2315292325729699</v>
      </c>
      <c r="W92" s="10" t="s">
        <v>3</v>
      </c>
      <c r="X92" s="10">
        <v>47.5</v>
      </c>
      <c r="Y92" s="10">
        <v>65.05</v>
      </c>
      <c r="Z92" s="10">
        <v>38.126666666666672</v>
      </c>
      <c r="AA92" s="10">
        <f>(Q92/Z92)*100</f>
        <v>196.02062920239436</v>
      </c>
      <c r="AB92" s="10">
        <v>2</v>
      </c>
    </row>
    <row r="93" spans="1:28" ht="97.5" customHeight="1" x14ac:dyDescent="0.2">
      <c r="A93" s="9" t="s">
        <v>151</v>
      </c>
      <c r="B93" s="9" t="s">
        <v>140</v>
      </c>
      <c r="C93" s="9" t="s">
        <v>48</v>
      </c>
      <c r="D93" s="14" t="s">
        <v>4</v>
      </c>
      <c r="E93" s="6">
        <f>VLOOKUP(A93,[1]Combined!$A:$P,11,FALSE)</f>
        <v>105.36800254456934</v>
      </c>
      <c r="F93" s="5">
        <v>1183620.0619043838</v>
      </c>
      <c r="G93" s="5">
        <v>190000</v>
      </c>
      <c r="H93" s="5">
        <v>37534.297263752167</v>
      </c>
      <c r="I93" s="3">
        <v>3.1711440581162007</v>
      </c>
      <c r="J93" s="17">
        <v>6.001440715726082E-5</v>
      </c>
      <c r="K93" s="5">
        <v>1.8E-5</v>
      </c>
      <c r="L93" s="5">
        <v>0</v>
      </c>
      <c r="M93" s="3">
        <v>0</v>
      </c>
      <c r="N93" s="5">
        <v>5.0729621757852082E-11</v>
      </c>
      <c r="O93" s="5">
        <v>1.6087093860789527E-12</v>
      </c>
      <c r="P93" s="3">
        <v>3.1711440581162069</v>
      </c>
      <c r="Q93" s="3">
        <v>48.499715522180516</v>
      </c>
      <c r="R93" s="3">
        <v>1.45</v>
      </c>
      <c r="S93" s="3">
        <v>4.6108552141284687</v>
      </c>
      <c r="T93" s="3">
        <v>9.5069737306392508</v>
      </c>
      <c r="U93" s="3">
        <v>4.9358334314132826</v>
      </c>
      <c r="V93" s="4">
        <f>(Q93/100)*7</f>
        <v>3.3949800865526361</v>
      </c>
      <c r="W93" s="3" t="s">
        <v>278</v>
      </c>
      <c r="X93" s="3">
        <v>54.599999999999994</v>
      </c>
      <c r="Y93" s="3">
        <v>53.099999999999994</v>
      </c>
      <c r="Z93" s="3">
        <v>43.825600000000001</v>
      </c>
      <c r="AA93" s="3">
        <f>(Q93/Z93)*100</f>
        <v>110.66526304758067</v>
      </c>
      <c r="AB93" s="3">
        <v>2</v>
      </c>
    </row>
    <row r="94" spans="1:28" ht="97.5" customHeight="1" x14ac:dyDescent="0.2">
      <c r="A94" s="9" t="s">
        <v>150</v>
      </c>
      <c r="B94" s="9" t="s">
        <v>140</v>
      </c>
      <c r="C94" s="9" t="s">
        <v>48</v>
      </c>
      <c r="D94" s="14" t="s">
        <v>4</v>
      </c>
      <c r="E94" s="6">
        <f>VLOOKUP(A94,[1]Combined!$A:$P,11,FALSE)</f>
        <v>149.30872731161338</v>
      </c>
      <c r="F94" s="12">
        <v>623251.85255863506</v>
      </c>
      <c r="G94" s="12">
        <v>26333.333333333332</v>
      </c>
      <c r="H94" s="12">
        <v>14740.952617557186</v>
      </c>
      <c r="I94" s="10">
        <v>2.3651678782888768</v>
      </c>
      <c r="J94" s="12">
        <v>1.9531517257991045E-4</v>
      </c>
      <c r="K94" s="12">
        <v>5.2333333333333329E-6</v>
      </c>
      <c r="L94" s="12">
        <v>3.9871879978416576E-5</v>
      </c>
      <c r="M94" s="10">
        <v>20.414123210066311</v>
      </c>
      <c r="N94" s="12">
        <v>3.1249287489481309E-10</v>
      </c>
      <c r="O94" s="12">
        <v>5.6351558573238122E-11</v>
      </c>
      <c r="P94" s="10">
        <v>18.032909899851759</v>
      </c>
      <c r="Q94" s="10">
        <v>71.299566581181736</v>
      </c>
      <c r="R94" s="10">
        <v>0.54</v>
      </c>
      <c r="S94" s="10">
        <v>7.7118776461648935</v>
      </c>
      <c r="T94" s="10">
        <v>10.816163429807309</v>
      </c>
      <c r="U94" s="10">
        <v>1.7885631108842333</v>
      </c>
      <c r="V94" s="11">
        <f>(Q94/100)*7</f>
        <v>4.9909696606827216</v>
      </c>
      <c r="W94" s="10" t="s">
        <v>3</v>
      </c>
      <c r="X94" s="10">
        <v>45.666666666666664</v>
      </c>
      <c r="Y94" s="10">
        <v>53.433333333333337</v>
      </c>
      <c r="Z94" s="10">
        <v>36.655111111111118</v>
      </c>
      <c r="AA94" s="10">
        <f>(Q94/Z94)*100</f>
        <v>194.51466499461512</v>
      </c>
      <c r="AB94" s="10">
        <v>3</v>
      </c>
    </row>
    <row r="95" spans="1:28" ht="97.5" customHeight="1" x14ac:dyDescent="0.2">
      <c r="A95" s="9" t="s">
        <v>149</v>
      </c>
      <c r="B95" s="9" t="s">
        <v>140</v>
      </c>
      <c r="C95" s="9" t="s">
        <v>48</v>
      </c>
      <c r="D95" s="16">
        <v>2</v>
      </c>
      <c r="E95" s="6">
        <f>VLOOKUP(A95,[1]Combined!$A:$P,11,FALSE)</f>
        <v>109.92702176428095</v>
      </c>
      <c r="F95" s="12">
        <v>890186.70562169771</v>
      </c>
      <c r="G95" s="12">
        <v>53000</v>
      </c>
      <c r="H95" s="12">
        <v>5540.1787133900498</v>
      </c>
      <c r="I95" s="10">
        <v>0.62236143029352964</v>
      </c>
      <c r="J95" s="17">
        <v>6.001440715726082E-5</v>
      </c>
      <c r="K95" s="12">
        <v>5.8000000000000004E-6</v>
      </c>
      <c r="L95" s="12">
        <v>0</v>
      </c>
      <c r="M95" s="10">
        <v>0</v>
      </c>
      <c r="N95" s="12">
        <v>6.7419080829931244E-11</v>
      </c>
      <c r="O95" s="12">
        <v>4.1959035574391631E-13</v>
      </c>
      <c r="P95" s="10">
        <v>0.62236143029353763</v>
      </c>
      <c r="Q95" s="10">
        <v>69.126736486426978</v>
      </c>
      <c r="R95" s="10">
        <v>0.54</v>
      </c>
      <c r="S95" s="10">
        <v>6.6887956596961882</v>
      </c>
      <c r="T95" s="10">
        <v>9.6761340107666332</v>
      </c>
      <c r="U95" s="10">
        <v>2.5222765784440284</v>
      </c>
      <c r="V95" s="11">
        <f>(Q95/100)*7</f>
        <v>4.8388715540498879</v>
      </c>
      <c r="W95" s="10" t="s">
        <v>3</v>
      </c>
      <c r="X95" s="10">
        <v>42.3</v>
      </c>
      <c r="Y95" s="10">
        <v>65.650000000000006</v>
      </c>
      <c r="Z95" s="10">
        <v>33.952800000000003</v>
      </c>
      <c r="AA95" s="10">
        <f>(Q95/Z95)*100</f>
        <v>203.59657078776115</v>
      </c>
      <c r="AB95" s="10">
        <v>2</v>
      </c>
    </row>
    <row r="96" spans="1:28" ht="97.5" customHeight="1" x14ac:dyDescent="0.2">
      <c r="A96" s="9" t="s">
        <v>148</v>
      </c>
      <c r="B96" s="9" t="s">
        <v>140</v>
      </c>
      <c r="C96" s="9" t="s">
        <v>48</v>
      </c>
      <c r="D96" s="14" t="s">
        <v>4</v>
      </c>
      <c r="E96" s="6">
        <f>VLOOKUP(A96,[1]Combined!$A:$P,11,FALSE)</f>
        <v>104.58454548881308</v>
      </c>
      <c r="F96" s="12">
        <v>1359658.7392281615</v>
      </c>
      <c r="G96" s="12">
        <v>84000</v>
      </c>
      <c r="H96" s="12">
        <v>5330.8624018193859</v>
      </c>
      <c r="I96" s="10">
        <v>0.39207355846111508</v>
      </c>
      <c r="J96" s="17">
        <v>6.001440715726082E-5</v>
      </c>
      <c r="K96" s="12">
        <v>6.7000000000000002E-6</v>
      </c>
      <c r="L96" s="12">
        <v>0</v>
      </c>
      <c r="M96" s="10">
        <v>0</v>
      </c>
      <c r="N96" s="12">
        <v>4.413965556580417E-11</v>
      </c>
      <c r="O96" s="12">
        <v>1.7305991826933011E-13</v>
      </c>
      <c r="P96" s="10">
        <v>0.3920735584611198</v>
      </c>
      <c r="Q96" s="10">
        <v>45.301063740726576</v>
      </c>
      <c r="R96" s="10">
        <v>0.505</v>
      </c>
      <c r="S96" s="10">
        <v>1.9205458158385307</v>
      </c>
      <c r="T96" s="10">
        <v>4.239515934615727</v>
      </c>
      <c r="U96" s="10">
        <v>1.6986154348073039</v>
      </c>
      <c r="V96" s="11">
        <f>(Q96/100)*7</f>
        <v>3.1710744618508606</v>
      </c>
      <c r="W96" s="10" t="s">
        <v>3</v>
      </c>
      <c r="X96" s="10">
        <v>60.45</v>
      </c>
      <c r="Y96" s="10">
        <v>41.35</v>
      </c>
      <c r="Z96" s="10">
        <v>48.521200000000007</v>
      </c>
      <c r="AA96" s="10">
        <f>(Q96/Z96)*100</f>
        <v>93.363444722567806</v>
      </c>
      <c r="AB96" s="10">
        <v>2</v>
      </c>
    </row>
    <row r="97" spans="1:28" ht="97.5" customHeight="1" x14ac:dyDescent="0.2">
      <c r="A97" s="9" t="s">
        <v>147</v>
      </c>
      <c r="B97" s="9" t="s">
        <v>140</v>
      </c>
      <c r="C97" s="9" t="s">
        <v>48</v>
      </c>
      <c r="D97" s="20" t="s">
        <v>29</v>
      </c>
      <c r="E97" s="6">
        <f>VLOOKUP(A97,[1]Combined!$A:$P,11,FALSE)</f>
        <v>71.643750420610701</v>
      </c>
      <c r="F97" s="12">
        <v>1257789.0273074792</v>
      </c>
      <c r="G97" s="12">
        <v>36000</v>
      </c>
      <c r="H97" s="12">
        <v>68260.397805775749</v>
      </c>
      <c r="I97" s="10">
        <v>5.4270148907165501</v>
      </c>
      <c r="J97" s="12">
        <v>1.456444253718491E-4</v>
      </c>
      <c r="K97" s="12">
        <v>3.3999999999999996E-6</v>
      </c>
      <c r="L97" s="12">
        <v>6.5414204459388352E-5</v>
      </c>
      <c r="M97" s="10">
        <v>44.913634210425428</v>
      </c>
      <c r="N97" s="12">
        <v>1.1455147167824427E-10</v>
      </c>
      <c r="O97" s="12">
        <v>4.5790569151876283E-11</v>
      </c>
      <c r="P97" s="10">
        <v>39.973793859667076</v>
      </c>
      <c r="Q97" s="10">
        <v>76.130482118100787</v>
      </c>
      <c r="R97" s="10">
        <v>0.32</v>
      </c>
      <c r="S97" s="10">
        <v>2.0803714351425406</v>
      </c>
      <c r="T97" s="10">
        <v>2.7326392494339813</v>
      </c>
      <c r="U97" s="10">
        <v>1.5828217300956906</v>
      </c>
      <c r="V97" s="11">
        <f>(Q97/100)*7</f>
        <v>5.3291337482670551</v>
      </c>
      <c r="W97" s="10" t="s">
        <v>3</v>
      </c>
      <c r="X97" s="10">
        <v>77.900000000000006</v>
      </c>
      <c r="Y97" s="10">
        <v>69.8</v>
      </c>
      <c r="Z97" s="10">
        <v>62.527733333333337</v>
      </c>
      <c r="AA97" s="10">
        <f>(Q97/Z97)*100</f>
        <v>121.75474475022408</v>
      </c>
      <c r="AB97" s="10">
        <v>2</v>
      </c>
    </row>
    <row r="98" spans="1:28" ht="97.5" customHeight="1" x14ac:dyDescent="0.2">
      <c r="A98" s="9" t="s">
        <v>146</v>
      </c>
      <c r="B98" s="9" t="s">
        <v>140</v>
      </c>
      <c r="C98" s="9" t="s">
        <v>48</v>
      </c>
      <c r="D98" s="26" t="s">
        <v>142</v>
      </c>
      <c r="E98" s="6">
        <f>VLOOKUP(A98,[1]Combined!$A:$P,11,FALSE)</f>
        <v>10000</v>
      </c>
      <c r="F98" s="12">
        <v>965076.60997431923</v>
      </c>
      <c r="G98" s="12">
        <v>42250</v>
      </c>
      <c r="H98" s="12">
        <v>45127.580032441678</v>
      </c>
      <c r="I98" s="10">
        <v>4.6760619380924098</v>
      </c>
      <c r="J98" s="12">
        <v>6.0925434054559307E-4</v>
      </c>
      <c r="K98" s="12">
        <v>8.6999999999999997E-6</v>
      </c>
      <c r="L98" s="12">
        <v>2.5801675152706298E-4</v>
      </c>
      <c r="M98" s="10">
        <v>42.349595949699186</v>
      </c>
      <c r="N98" s="12">
        <v>6.2445111388712615E-10</v>
      </c>
      <c r="O98" s="12">
        <v>2.4141847354810179E-10</v>
      </c>
      <c r="P98" s="10">
        <v>38.660908464924262</v>
      </c>
      <c r="Q98" s="10">
        <v>57.148031304040259</v>
      </c>
      <c r="R98" s="10">
        <v>0.52</v>
      </c>
      <c r="S98" s="10">
        <v>8.0204162634187988</v>
      </c>
      <c r="T98" s="10">
        <v>14.034457671425979</v>
      </c>
      <c r="U98" s="10">
        <v>2.020037335816026</v>
      </c>
      <c r="V98" s="11">
        <f>(Q98/100)*7</f>
        <v>4.000362191282818</v>
      </c>
      <c r="W98" s="10" t="s">
        <v>3</v>
      </c>
      <c r="X98" s="10">
        <v>48.1</v>
      </c>
      <c r="Y98" s="10">
        <v>39.524999999999999</v>
      </c>
      <c r="Z98" s="10">
        <v>38.608266666666673</v>
      </c>
      <c r="AA98" s="10">
        <f>(Q98/Z98)*100</f>
        <v>148.02019421757754</v>
      </c>
      <c r="AB98" s="10">
        <v>4</v>
      </c>
    </row>
    <row r="99" spans="1:28" ht="97.5" customHeight="1" x14ac:dyDescent="0.2">
      <c r="A99" s="9" t="s">
        <v>145</v>
      </c>
      <c r="B99" s="9" t="s">
        <v>140</v>
      </c>
      <c r="C99" s="9" t="s">
        <v>48</v>
      </c>
      <c r="D99" s="16">
        <v>2</v>
      </c>
      <c r="E99" s="6">
        <f>VLOOKUP(A99,[1]Combined!$A:$P,11,FALSE)</f>
        <v>114.61040614985177</v>
      </c>
      <c r="F99" s="5">
        <v>541752.63288564363</v>
      </c>
      <c r="G99" s="5">
        <v>87000</v>
      </c>
      <c r="H99" s="5">
        <v>48457.515102117934</v>
      </c>
      <c r="I99" s="3">
        <v>8.9445832213143373</v>
      </c>
      <c r="J99" s="17">
        <v>6.001440715726082E-5</v>
      </c>
      <c r="K99" s="5">
        <v>1.59E-5</v>
      </c>
      <c r="L99" s="5">
        <v>0</v>
      </c>
      <c r="M99" s="3">
        <v>0</v>
      </c>
      <c r="N99" s="5">
        <v>1.1122317098363035E-10</v>
      </c>
      <c r="O99" s="5">
        <v>9.9484490900155616E-12</v>
      </c>
      <c r="P99" s="3">
        <v>8.9445832213143426</v>
      </c>
      <c r="Q99" s="3">
        <v>47.127413370271753</v>
      </c>
      <c r="R99" s="3">
        <v>1.04</v>
      </c>
      <c r="S99" s="3">
        <v>11.811226538731871</v>
      </c>
      <c r="T99" s="3">
        <v>25.062327197831021</v>
      </c>
      <c r="U99" s="3">
        <v>3.8816800383216457</v>
      </c>
      <c r="V99" s="4">
        <f>(Q99/100)*7</f>
        <v>3.2989189359190227</v>
      </c>
      <c r="W99" s="3" t="s">
        <v>278</v>
      </c>
      <c r="X99" s="3">
        <v>43.85</v>
      </c>
      <c r="Y99" s="3">
        <v>48.95</v>
      </c>
      <c r="Z99" s="3">
        <v>35.196933333333341</v>
      </c>
      <c r="AA99" s="3">
        <f>(Q99/Z99)*100</f>
        <v>133.89636228801677</v>
      </c>
      <c r="AB99" s="3">
        <v>2</v>
      </c>
    </row>
    <row r="100" spans="1:28" ht="97.5" customHeight="1" x14ac:dyDescent="0.2">
      <c r="A100" s="9" t="s">
        <v>144</v>
      </c>
      <c r="B100" s="9" t="s">
        <v>140</v>
      </c>
      <c r="C100" s="9" t="s">
        <v>48</v>
      </c>
      <c r="D100" s="16">
        <v>2</v>
      </c>
      <c r="E100" s="6">
        <f>VLOOKUP(A100,[1]Combined!$A:$P,11,FALSE)</f>
        <v>995.02920993701696</v>
      </c>
      <c r="F100" s="12">
        <v>459378.8470192604</v>
      </c>
      <c r="G100" s="12">
        <v>40500</v>
      </c>
      <c r="H100" s="12">
        <v>40201.174433116605</v>
      </c>
      <c r="I100" s="10">
        <v>8.7512027804430215</v>
      </c>
      <c r="J100" s="17">
        <v>6.001440715726082E-5</v>
      </c>
      <c r="K100" s="12">
        <v>8.6500000000000002E-6</v>
      </c>
      <c r="L100" s="12">
        <v>0</v>
      </c>
      <c r="M100" s="10">
        <v>0</v>
      </c>
      <c r="N100" s="12">
        <v>1.3134489885653847E-10</v>
      </c>
      <c r="O100" s="12">
        <v>1.0708369148295946E-11</v>
      </c>
      <c r="P100" s="10">
        <v>8.15286260945099</v>
      </c>
      <c r="Q100" s="10">
        <v>75.182053455417844</v>
      </c>
      <c r="R100" s="10">
        <v>1.0474999999999999</v>
      </c>
      <c r="S100" s="10">
        <v>8.4680890360661216</v>
      </c>
      <c r="T100" s="10">
        <v>11.263444727653798</v>
      </c>
      <c r="U100" s="10">
        <v>3.3480241616782651</v>
      </c>
      <c r="V100" s="11">
        <f>(Q100/100)*7</f>
        <v>5.2627437418792491</v>
      </c>
      <c r="W100" s="10" t="s">
        <v>3</v>
      </c>
      <c r="X100" s="10">
        <v>56.5</v>
      </c>
      <c r="Y100" s="10">
        <v>47.65</v>
      </c>
      <c r="Z100" s="10">
        <v>45.350666666666669</v>
      </c>
      <c r="AA100" s="10">
        <f>(Q100/Z100)*100</f>
        <v>165.77937874213796</v>
      </c>
      <c r="AB100" s="10">
        <v>4</v>
      </c>
    </row>
    <row r="101" spans="1:28" ht="97.5" customHeight="1" x14ac:dyDescent="0.2">
      <c r="A101" s="9" t="s">
        <v>143</v>
      </c>
      <c r="B101" s="9" t="s">
        <v>140</v>
      </c>
      <c r="C101" s="9" t="s">
        <v>48</v>
      </c>
      <c r="D101" s="26" t="s">
        <v>142</v>
      </c>
      <c r="E101" s="6">
        <f>VLOOKUP(A101,[1]Combined!$A:$P,11,FALSE)</f>
        <v>10000</v>
      </c>
      <c r="F101" s="12">
        <v>534786.74444980186</v>
      </c>
      <c r="G101" s="12">
        <v>54000</v>
      </c>
      <c r="H101" s="12">
        <v>26359.662822744871</v>
      </c>
      <c r="I101" s="10">
        <v>4.9290045230766069</v>
      </c>
      <c r="J101" s="17">
        <v>6.001440715726082E-5</v>
      </c>
      <c r="K101" s="12">
        <v>9.9000000000000018E-6</v>
      </c>
      <c r="L101" s="12">
        <v>0</v>
      </c>
      <c r="M101" s="10">
        <v>0</v>
      </c>
      <c r="N101" s="12">
        <v>1.1240531092655848E-10</v>
      </c>
      <c r="O101" s="12">
        <v>5.6049775503049183E-12</v>
      </c>
      <c r="P101" s="10">
        <v>4.9863992226906486</v>
      </c>
      <c r="Q101" s="10">
        <v>71.467608793335813</v>
      </c>
      <c r="R101" s="10">
        <v>1.1066666666666667</v>
      </c>
      <c r="S101" s="10">
        <v>7.810506588477228</v>
      </c>
      <c r="T101" s="10">
        <v>10.92873641688924</v>
      </c>
      <c r="U101" s="10">
        <v>4.1389221430847938</v>
      </c>
      <c r="V101" s="11">
        <f>(Q101/100)*7</f>
        <v>5.0027326155335068</v>
      </c>
      <c r="W101" s="10" t="s">
        <v>3</v>
      </c>
      <c r="X101" s="10">
        <v>62.533333333333331</v>
      </c>
      <c r="Y101" s="10">
        <v>54.533333333333331</v>
      </c>
      <c r="Z101" s="10">
        <v>50.193422222222217</v>
      </c>
      <c r="AA101" s="10">
        <f>(Q101/Z101)*100</f>
        <v>142.38441140141035</v>
      </c>
      <c r="AB101" s="10">
        <v>3</v>
      </c>
    </row>
    <row r="102" spans="1:28" ht="97.5" customHeight="1" x14ac:dyDescent="0.2">
      <c r="A102" s="9" t="s">
        <v>141</v>
      </c>
      <c r="B102" s="9" t="s">
        <v>140</v>
      </c>
      <c r="C102" s="9" t="s">
        <v>48</v>
      </c>
      <c r="D102" s="19" t="s">
        <v>27</v>
      </c>
      <c r="E102" s="6">
        <f>VLOOKUP(A102,[1]Combined!$A:$P,11,FALSE)</f>
        <v>10000</v>
      </c>
      <c r="F102" s="12">
        <v>373889.2884042433</v>
      </c>
      <c r="G102" s="12">
        <v>53000</v>
      </c>
      <c r="H102" s="12">
        <v>79195.371568100556</v>
      </c>
      <c r="I102" s="10">
        <v>21.18150319473067</v>
      </c>
      <c r="J102" s="12">
        <v>9.8493467469520701E-5</v>
      </c>
      <c r="K102" s="12">
        <v>1.52E-5</v>
      </c>
      <c r="L102" s="12">
        <v>5.441760896097023E-5</v>
      </c>
      <c r="M102" s="10">
        <v>55.24996769741103</v>
      </c>
      <c r="N102" s="12">
        <v>2.537065685177043E-10</v>
      </c>
      <c r="O102" s="12">
        <v>9.1805847512890008E-11</v>
      </c>
      <c r="P102" s="10">
        <v>36.185837855626332</v>
      </c>
      <c r="Q102" s="10">
        <v>33.820840235281388</v>
      </c>
      <c r="R102" s="10">
        <v>0.96</v>
      </c>
      <c r="S102" s="10">
        <v>4.78331413038386</v>
      </c>
      <c r="T102" s="10">
        <v>14.143096673848982</v>
      </c>
      <c r="U102" s="10">
        <v>2.340251315915026</v>
      </c>
      <c r="V102" s="11">
        <f>(Q102/100)*7</f>
        <v>2.3674588164696968</v>
      </c>
      <c r="W102" s="10" t="s">
        <v>3</v>
      </c>
      <c r="X102" s="10">
        <v>49.849999999999994</v>
      </c>
      <c r="Y102" s="10">
        <v>37.950000000000003</v>
      </c>
      <c r="Z102" s="10">
        <v>40.012933333333336</v>
      </c>
      <c r="AA102" s="10">
        <f>(Q102/Z102)*100</f>
        <v>84.524770912275159</v>
      </c>
      <c r="AB102" s="10">
        <v>2</v>
      </c>
    </row>
    <row r="103" spans="1:28" ht="97.5" customHeight="1" x14ac:dyDescent="0.2">
      <c r="A103" s="9" t="s">
        <v>139</v>
      </c>
      <c r="B103" s="9" t="s">
        <v>134</v>
      </c>
      <c r="C103" s="9" t="s">
        <v>0</v>
      </c>
      <c r="D103" s="16">
        <v>2</v>
      </c>
      <c r="E103" s="6">
        <f>VLOOKUP(A103,[1]Combined!$A:$P,11,FALSE)</f>
        <v>323.6439723836487</v>
      </c>
      <c r="F103" s="12">
        <v>515181.01683828217</v>
      </c>
      <c r="G103" s="12">
        <v>37250</v>
      </c>
      <c r="H103" s="12">
        <v>27693.217319742082</v>
      </c>
      <c r="I103" s="10">
        <v>5.3754343453293654</v>
      </c>
      <c r="J103" s="12">
        <v>8.2767753690448146E-4</v>
      </c>
      <c r="K103" s="12">
        <v>1.45E-5</v>
      </c>
      <c r="L103" s="12">
        <v>1.6723826794519159E-4</v>
      </c>
      <c r="M103" s="10">
        <v>20.205727531360054</v>
      </c>
      <c r="N103" s="12">
        <v>1.6068116024100048E-9</v>
      </c>
      <c r="O103" s="12">
        <v>3.1625494301227607E-10</v>
      </c>
      <c r="P103" s="10">
        <v>19.682142109126886</v>
      </c>
      <c r="Q103" s="10">
        <v>74.465091343160253</v>
      </c>
      <c r="R103" s="10">
        <v>1.2749999999999999</v>
      </c>
      <c r="S103" s="10">
        <v>10.552550956121081</v>
      </c>
      <c r="T103" s="10">
        <v>14.171138134366032</v>
      </c>
      <c r="U103" s="10">
        <v>3.7186482045686615</v>
      </c>
      <c r="V103" s="11">
        <f>(Q103/100)*7</f>
        <v>5.2125563940212176</v>
      </c>
      <c r="W103" s="10" t="s">
        <v>3</v>
      </c>
      <c r="X103" s="10">
        <v>78.674999999999997</v>
      </c>
      <c r="Y103" s="10">
        <v>62.574999999999996</v>
      </c>
      <c r="Z103" s="10">
        <v>63.149800000000013</v>
      </c>
      <c r="AA103" s="10">
        <f>(Q103/Z103)*100</f>
        <v>117.91817447269864</v>
      </c>
      <c r="AB103" s="10">
        <v>4</v>
      </c>
    </row>
    <row r="104" spans="1:28" ht="97.5" customHeight="1" x14ac:dyDescent="0.2">
      <c r="A104" s="9" t="s">
        <v>138</v>
      </c>
      <c r="B104" s="9" t="s">
        <v>134</v>
      </c>
      <c r="C104" s="9" t="s">
        <v>0</v>
      </c>
      <c r="D104" s="14" t="s">
        <v>4</v>
      </c>
      <c r="E104" s="6">
        <f>VLOOKUP(A104,[1]Combined!$A:$P,11,FALSE)</f>
        <v>105.0538041087712</v>
      </c>
      <c r="F104" s="12">
        <v>596763.74366138701</v>
      </c>
      <c r="G104" s="12">
        <v>22750</v>
      </c>
      <c r="H104" s="12">
        <v>75092.181538154691</v>
      </c>
      <c r="I104" s="10">
        <v>12.583234543947622</v>
      </c>
      <c r="J104" s="17">
        <v>6.001440715726082E-5</v>
      </c>
      <c r="K104" s="12">
        <v>3.5999999999999998E-6</v>
      </c>
      <c r="L104" s="12">
        <v>0</v>
      </c>
      <c r="M104" s="10">
        <v>0</v>
      </c>
      <c r="N104" s="12">
        <v>1.0175046959622402E-10</v>
      </c>
      <c r="O104" s="12">
        <v>1.2579255697168763E-11</v>
      </c>
      <c r="P104" s="10">
        <v>12.362847805112814</v>
      </c>
      <c r="Q104" s="10">
        <v>134.28836787821777</v>
      </c>
      <c r="R104" s="10">
        <v>0.74750000000000005</v>
      </c>
      <c r="S104" s="10">
        <v>6.1735035518294614</v>
      </c>
      <c r="T104" s="10">
        <v>4.5971990347131424</v>
      </c>
      <c r="U104" s="10">
        <v>2.9808492389260968</v>
      </c>
      <c r="V104" s="11">
        <f>(Q104/100)*7</f>
        <v>9.4001857514752434</v>
      </c>
      <c r="W104" s="10" t="s">
        <v>3</v>
      </c>
      <c r="X104" s="10">
        <v>49.875</v>
      </c>
      <c r="Y104" s="10">
        <v>103.375</v>
      </c>
      <c r="Z104" s="10">
        <v>40.033000000000001</v>
      </c>
      <c r="AA104" s="10">
        <f>(Q104/Z104)*100</f>
        <v>335.44417824848944</v>
      </c>
      <c r="AB104" s="10">
        <v>4</v>
      </c>
    </row>
    <row r="105" spans="1:28" ht="97.5" customHeight="1" x14ac:dyDescent="0.2">
      <c r="A105" s="9" t="s">
        <v>137</v>
      </c>
      <c r="B105" s="9" t="s">
        <v>134</v>
      </c>
      <c r="C105" s="9" t="s">
        <v>0</v>
      </c>
      <c r="D105" s="18" t="s">
        <v>23</v>
      </c>
      <c r="E105" s="6">
        <f>VLOOKUP(A105,[1]Combined!$A:$P,11,FALSE)</f>
        <v>10000</v>
      </c>
      <c r="F105" s="12">
        <v>501680.86272614979</v>
      </c>
      <c r="G105" s="12">
        <v>15333.333333333334</v>
      </c>
      <c r="H105" s="12">
        <v>26629.796112538043</v>
      </c>
      <c r="I105" s="10">
        <v>5.3081147978878214</v>
      </c>
      <c r="J105" s="12">
        <v>8.9093825060760864E-5</v>
      </c>
      <c r="K105" s="12">
        <v>3.4000000000000001E-6</v>
      </c>
      <c r="L105" s="12">
        <v>7.3238808907578135E-6</v>
      </c>
      <c r="M105" s="10">
        <v>8.2204135760957833</v>
      </c>
      <c r="N105" s="12">
        <v>1.7837853242636233E-10</v>
      </c>
      <c r="O105" s="12">
        <v>2.3148240591351896E-11</v>
      </c>
      <c r="P105" s="10">
        <v>12.977032760883308</v>
      </c>
      <c r="Q105" s="10">
        <v>86.35976588303636</v>
      </c>
      <c r="R105" s="10">
        <v>0.47666666666666663</v>
      </c>
      <c r="S105" s="10">
        <v>7.9276044431902273</v>
      </c>
      <c r="T105" s="10">
        <v>9.179742860728906</v>
      </c>
      <c r="U105" s="10">
        <v>1.6648366248873081</v>
      </c>
      <c r="V105" s="11">
        <f>(Q105/100)*7</f>
        <v>6.0451836118125453</v>
      </c>
      <c r="W105" s="10" t="s">
        <v>3</v>
      </c>
      <c r="X105" s="10">
        <v>64.166666666666671</v>
      </c>
      <c r="Y105" s="10">
        <v>85.59999999999998</v>
      </c>
      <c r="Z105" s="10">
        <v>51.504444444444459</v>
      </c>
      <c r="AA105" s="10">
        <f>(Q105/Z105)*100</f>
        <v>167.6743955100589</v>
      </c>
      <c r="AB105" s="10">
        <v>3</v>
      </c>
    </row>
    <row r="106" spans="1:28" ht="97.5" customHeight="1" x14ac:dyDescent="0.2">
      <c r="A106" s="9" t="s">
        <v>136</v>
      </c>
      <c r="B106" s="9" t="s">
        <v>134</v>
      </c>
      <c r="C106" s="9" t="s">
        <v>0</v>
      </c>
      <c r="D106" s="24" t="s">
        <v>77</v>
      </c>
      <c r="E106" s="6">
        <f>VLOOKUP(A106,[1]Combined!$A:$P,11,FALSE)</f>
        <v>10000</v>
      </c>
      <c r="F106" s="12">
        <v>289756.18236292887</v>
      </c>
      <c r="G106" s="12">
        <v>21000</v>
      </c>
      <c r="H106" s="12">
        <v>17235.032078802837</v>
      </c>
      <c r="I106" s="10">
        <v>5.9481153907582236</v>
      </c>
      <c r="J106" s="17">
        <v>6.001440715726082E-5</v>
      </c>
      <c r="K106" s="12">
        <v>7.0999999999999998E-6</v>
      </c>
      <c r="L106" s="12">
        <v>0</v>
      </c>
      <c r="M106" s="10">
        <v>0</v>
      </c>
      <c r="N106" s="12">
        <v>2.076566324305167E-10</v>
      </c>
      <c r="O106" s="12">
        <v>1.2030737084592427E-11</v>
      </c>
      <c r="P106" s="10">
        <v>5.7935722754330961</v>
      </c>
      <c r="Q106" s="10">
        <v>55.492013412377105</v>
      </c>
      <c r="R106" s="10">
        <v>0.87</v>
      </c>
      <c r="S106" s="10">
        <v>2.4412093719006087</v>
      </c>
      <c r="T106" s="10">
        <v>4.3992085018780633</v>
      </c>
      <c r="U106" s="10">
        <v>1.6252198763745809</v>
      </c>
      <c r="V106" s="11">
        <f>(Q106/100)*7</f>
        <v>3.8844409388663976</v>
      </c>
      <c r="W106" s="10" t="s">
        <v>3</v>
      </c>
      <c r="X106" s="10">
        <v>57.425000000000011</v>
      </c>
      <c r="Y106" s="10">
        <v>45.150000000000006</v>
      </c>
      <c r="Z106" s="10">
        <v>46.093133333333341</v>
      </c>
      <c r="AA106" s="10">
        <f>(Q106/Z106)*100</f>
        <v>120.39106348243578</v>
      </c>
      <c r="AB106" s="10">
        <v>4</v>
      </c>
    </row>
    <row r="107" spans="1:28" ht="97.5" customHeight="1" x14ac:dyDescent="0.2">
      <c r="A107" s="9" t="s">
        <v>135</v>
      </c>
      <c r="B107" s="9" t="s">
        <v>134</v>
      </c>
      <c r="C107" s="9" t="s">
        <v>0</v>
      </c>
      <c r="D107" s="14" t="s">
        <v>4</v>
      </c>
      <c r="E107" s="6">
        <f>VLOOKUP(A107,[1]Combined!$A:$P,11,FALSE)</f>
        <v>162.09383650620896</v>
      </c>
      <c r="F107" s="12">
        <v>865898.30507524894</v>
      </c>
      <c r="G107" s="12">
        <v>57000</v>
      </c>
      <c r="H107" s="12">
        <v>179850.87558929843</v>
      </c>
      <c r="I107" s="10">
        <v>20.770438576348628</v>
      </c>
      <c r="J107" s="12">
        <v>2.1049817574048022E-3</v>
      </c>
      <c r="K107" s="12">
        <v>3.5999999999999994E-5</v>
      </c>
      <c r="L107" s="12">
        <v>1.0778372110455201E-3</v>
      </c>
      <c r="M107" s="10">
        <v>51.204111734173317</v>
      </c>
      <c r="N107" s="12">
        <v>2.3080205291725507E-9</v>
      </c>
      <c r="O107" s="12">
        <v>8.4521733310303386E-10</v>
      </c>
      <c r="P107" s="10">
        <v>36.620875872627231</v>
      </c>
      <c r="Q107" s="10">
        <v>39.02268406223746</v>
      </c>
      <c r="R107" s="10">
        <v>0.68500000000000005</v>
      </c>
      <c r="S107" s="10">
        <v>4.170322071285538</v>
      </c>
      <c r="T107" s="10">
        <v>10.686917549377876</v>
      </c>
      <c r="U107" s="10">
        <v>1.9986643269801501</v>
      </c>
      <c r="V107" s="11">
        <f>(Q107/100)*7</f>
        <v>2.7315878843566224</v>
      </c>
      <c r="W107" s="10" t="s">
        <v>3</v>
      </c>
      <c r="X107" s="10">
        <v>52.924999999999997</v>
      </c>
      <c r="Y107" s="10">
        <v>31.900000000000002</v>
      </c>
      <c r="Z107" s="10">
        <v>42.481133333333332</v>
      </c>
      <c r="AA107" s="10">
        <f>(Q107/Z107)*100</f>
        <v>91.858858274898807</v>
      </c>
      <c r="AB107" s="10">
        <v>4</v>
      </c>
    </row>
    <row r="108" spans="1:28" ht="97.5" customHeight="1" x14ac:dyDescent="0.2">
      <c r="A108" s="9" t="s">
        <v>133</v>
      </c>
      <c r="B108" s="9" t="s">
        <v>125</v>
      </c>
      <c r="C108" s="9" t="s">
        <v>0</v>
      </c>
      <c r="D108" s="19" t="s">
        <v>27</v>
      </c>
      <c r="E108" s="6">
        <f>VLOOKUP(A108,[1]Combined!$A:$P,11,FALSE)</f>
        <v>10000</v>
      </c>
      <c r="F108" s="12">
        <v>633960.72506995662</v>
      </c>
      <c r="G108" s="12">
        <v>27000</v>
      </c>
      <c r="H108" s="12">
        <v>307848.16156358219</v>
      </c>
      <c r="I108" s="10">
        <v>48.55950051631536</v>
      </c>
      <c r="J108" s="12">
        <v>1.3184412771527571E-4</v>
      </c>
      <c r="K108" s="12">
        <v>4.25E-6</v>
      </c>
      <c r="L108" s="12">
        <v>1.9378248445453256E-5</v>
      </c>
      <c r="M108" s="10">
        <v>14.697847208865911</v>
      </c>
      <c r="N108" s="12">
        <v>2.3367828302389382E-10</v>
      </c>
      <c r="O108" s="12">
        <v>7.9936785221568479E-11</v>
      </c>
      <c r="P108" s="10">
        <v>34.208050567281376</v>
      </c>
      <c r="Q108" s="10">
        <v>94.024257800003184</v>
      </c>
      <c r="R108" s="10">
        <v>0.72500000000000009</v>
      </c>
      <c r="S108" s="10">
        <v>10.534338244082141</v>
      </c>
      <c r="T108" s="10">
        <v>11.203851527857298</v>
      </c>
      <c r="U108" s="10">
        <v>2.8907857019195582</v>
      </c>
      <c r="V108" s="11">
        <f>(Q108/100)*7</f>
        <v>6.5816980460002235</v>
      </c>
      <c r="W108" s="10" t="s">
        <v>3</v>
      </c>
      <c r="X108" s="10">
        <v>55.424999999999997</v>
      </c>
      <c r="Y108" s="10">
        <v>76.224999999999994</v>
      </c>
      <c r="Z108" s="10">
        <v>44.4878</v>
      </c>
      <c r="AA108" s="10">
        <f>(Q108/Z108)*100</f>
        <v>211.34840967636785</v>
      </c>
      <c r="AB108" s="10">
        <v>4</v>
      </c>
    </row>
    <row r="109" spans="1:28" ht="97.5" customHeight="1" x14ac:dyDescent="0.2">
      <c r="A109" s="9" t="s">
        <v>132</v>
      </c>
      <c r="B109" s="9" t="s">
        <v>125</v>
      </c>
      <c r="C109" s="9" t="s">
        <v>0</v>
      </c>
      <c r="D109" s="16">
        <v>2</v>
      </c>
      <c r="E109" s="6">
        <f>VLOOKUP(A109,[1]Combined!$A:$P,11,FALSE)</f>
        <v>1708.5539799409103</v>
      </c>
      <c r="F109" s="12">
        <v>521198.91213046398</v>
      </c>
      <c r="G109" s="12">
        <v>40250</v>
      </c>
      <c r="H109" s="12">
        <v>50723.582425474517</v>
      </c>
      <c r="I109" s="10">
        <v>9.7320967570971515</v>
      </c>
      <c r="J109" s="12">
        <v>1.2033728669641527E-3</v>
      </c>
      <c r="K109" s="12">
        <v>2.175E-5</v>
      </c>
      <c r="L109" s="12">
        <v>3.1476501821643108E-4</v>
      </c>
      <c r="M109" s="10">
        <v>26.156898402613528</v>
      </c>
      <c r="N109" s="12">
        <v>2.2799063604447673E-9</v>
      </c>
      <c r="O109" s="12">
        <v>4.1836013165350318E-10</v>
      </c>
      <c r="P109" s="10">
        <v>18.349882210596093</v>
      </c>
      <c r="Q109" s="10">
        <v>52.851730434393943</v>
      </c>
      <c r="R109" s="10">
        <v>1.125</v>
      </c>
      <c r="S109" s="10">
        <v>9.323558471242821</v>
      </c>
      <c r="T109" s="10">
        <v>17.640971061139364</v>
      </c>
      <c r="U109" s="10">
        <v>2.940681181449782</v>
      </c>
      <c r="V109" s="11">
        <f>(Q109/100)*7</f>
        <v>3.6996211304075759</v>
      </c>
      <c r="W109" s="10" t="s">
        <v>3</v>
      </c>
      <c r="X109" s="10">
        <v>44.95</v>
      </c>
      <c r="Y109" s="10">
        <v>43.174999999999997</v>
      </c>
      <c r="Z109" s="10">
        <v>36.079866666666668</v>
      </c>
      <c r="AA109" s="10">
        <f>(Q109/Z109)*100</f>
        <v>146.4853817855774</v>
      </c>
      <c r="AB109" s="10">
        <v>4</v>
      </c>
    </row>
    <row r="110" spans="1:28" ht="97.5" customHeight="1" x14ac:dyDescent="0.2">
      <c r="A110" s="9" t="s">
        <v>131</v>
      </c>
      <c r="B110" s="9" t="s">
        <v>125</v>
      </c>
      <c r="C110" s="9" t="s">
        <v>0</v>
      </c>
      <c r="D110" s="19" t="s">
        <v>27</v>
      </c>
      <c r="E110" s="6">
        <f>VLOOKUP(A110,[1]Combined!$A:$P,11,FALSE)</f>
        <v>10000</v>
      </c>
      <c r="F110" s="5">
        <v>410580.16392519139</v>
      </c>
      <c r="G110" s="5">
        <v>74666.666666666672</v>
      </c>
      <c r="H110" s="5">
        <v>196911.05177012077</v>
      </c>
      <c r="I110" s="3">
        <v>47.95922186976339</v>
      </c>
      <c r="J110" s="5">
        <v>3.7635659435817438E-4</v>
      </c>
      <c r="K110" s="5">
        <v>2.2000000000000003E-5</v>
      </c>
      <c r="L110" s="5">
        <v>5.8697356054841756E-5</v>
      </c>
      <c r="M110" s="3">
        <v>15.596207675048767</v>
      </c>
      <c r="N110" s="5">
        <v>1.1366357207988522E-9</v>
      </c>
      <c r="O110" s="5">
        <v>7.0834469493243277E-10</v>
      </c>
      <c r="P110" s="3">
        <v>62.319411749139185</v>
      </c>
      <c r="Q110" s="3">
        <v>20.31756845354704</v>
      </c>
      <c r="R110" s="3">
        <v>0.96666666666666679</v>
      </c>
      <c r="S110" s="3">
        <v>11.585901891856029</v>
      </c>
      <c r="T110" s="3">
        <v>57.024057373525736</v>
      </c>
      <c r="U110" s="3">
        <v>1.4305644244047846</v>
      </c>
      <c r="V110" s="4">
        <f>(Q110/100)*7</f>
        <v>1.4222297917482927</v>
      </c>
      <c r="W110" s="3" t="s">
        <v>278</v>
      </c>
      <c r="X110" s="3">
        <v>87.600000000000009</v>
      </c>
      <c r="Y110" s="3">
        <v>25.566666666666666</v>
      </c>
      <c r="Z110" s="3">
        <v>70.313600000000008</v>
      </c>
      <c r="AA110" s="3">
        <f>(Q110/Z110)*100</f>
        <v>28.895645299838208</v>
      </c>
      <c r="AB110" s="3">
        <v>3</v>
      </c>
    </row>
    <row r="111" spans="1:28" ht="97.5" customHeight="1" x14ac:dyDescent="0.2">
      <c r="A111" s="9" t="s">
        <v>130</v>
      </c>
      <c r="B111" s="9" t="s">
        <v>125</v>
      </c>
      <c r="C111" s="9" t="s">
        <v>0</v>
      </c>
      <c r="D111" s="16">
        <v>2</v>
      </c>
      <c r="E111" s="6">
        <f>VLOOKUP(A111,[1]Combined!$A:$P,11,FALSE)</f>
        <v>76.327322957479026</v>
      </c>
      <c r="F111" s="12">
        <v>601514.00068288774</v>
      </c>
      <c r="G111" s="12">
        <v>24000</v>
      </c>
      <c r="H111" s="12">
        <v>13368.064642623529</v>
      </c>
      <c r="I111" s="10">
        <v>2.2224029079035588</v>
      </c>
      <c r="J111" s="12">
        <v>7.2973257822723831E-5</v>
      </c>
      <c r="K111" s="12">
        <v>4.066666666666667E-6</v>
      </c>
      <c r="L111" s="12">
        <v>4.0967309430306213E-6</v>
      </c>
      <c r="M111" s="10">
        <v>5.6140167854132752</v>
      </c>
      <c r="N111" s="12">
        <v>1.2145502717690534E-10</v>
      </c>
      <c r="O111" s="12">
        <v>9.5630299668843378E-12</v>
      </c>
      <c r="P111" s="10">
        <v>7.8737209888852977</v>
      </c>
      <c r="Q111" s="10">
        <v>88.567769317313704</v>
      </c>
      <c r="R111" s="10">
        <v>0.54666666666666675</v>
      </c>
      <c r="S111" s="10">
        <v>5.974432389851664</v>
      </c>
      <c r="T111" s="10">
        <v>6.7456055807919624</v>
      </c>
      <c r="U111" s="10">
        <v>1.9918015615669358</v>
      </c>
      <c r="V111" s="11">
        <f>(Q111/100)*7</f>
        <v>6.1997438522119594</v>
      </c>
      <c r="W111" s="10" t="s">
        <v>3</v>
      </c>
      <c r="X111" s="10">
        <v>57.199999999999996</v>
      </c>
      <c r="Y111" s="10">
        <v>88.066666666666663</v>
      </c>
      <c r="Z111" s="10">
        <v>45.912533333333336</v>
      </c>
      <c r="AA111" s="10">
        <f>(Q111/Z111)*100</f>
        <v>192.90542883856051</v>
      </c>
      <c r="AB111" s="10">
        <v>3</v>
      </c>
    </row>
    <row r="112" spans="1:28" ht="97.5" customHeight="1" x14ac:dyDescent="0.2">
      <c r="A112" s="9" t="s">
        <v>129</v>
      </c>
      <c r="B112" s="9" t="s">
        <v>125</v>
      </c>
      <c r="C112" s="9" t="s">
        <v>0</v>
      </c>
      <c r="D112" s="18" t="s">
        <v>23</v>
      </c>
      <c r="E112" s="6">
        <f>VLOOKUP(A112,[1]Combined!$A:$P,11,FALSE)</f>
        <v>689.02197411685984</v>
      </c>
      <c r="F112" s="12">
        <v>543784.47733739333</v>
      </c>
      <c r="G112" s="12">
        <v>40250</v>
      </c>
      <c r="H112" s="12">
        <v>14111.621671930749</v>
      </c>
      <c r="I112" s="10">
        <v>2.5950762222981103</v>
      </c>
      <c r="J112" s="12">
        <v>5.334458020795445E-4</v>
      </c>
      <c r="K112" s="12">
        <v>1.0674999999999999E-5</v>
      </c>
      <c r="L112" s="12">
        <v>7.7769772572282062E-5</v>
      </c>
      <c r="M112" s="10">
        <v>14.578758004863907</v>
      </c>
      <c r="N112" s="12">
        <v>9.8009387081791696E-10</v>
      </c>
      <c r="O112" s="12">
        <v>1.3384873456861203E-10</v>
      </c>
      <c r="P112" s="10">
        <v>13.656726009000684</v>
      </c>
      <c r="Q112" s="10">
        <v>65.759545707656343</v>
      </c>
      <c r="R112" s="10">
        <v>1.0024999999999999</v>
      </c>
      <c r="S112" s="10">
        <v>10.541844412198664</v>
      </c>
      <c r="T112" s="10">
        <v>16.03089604521292</v>
      </c>
      <c r="U112" s="10">
        <v>3.3217353478344944</v>
      </c>
      <c r="V112" s="11">
        <f>(Q112/100)*7</f>
        <v>4.6031681995359435</v>
      </c>
      <c r="W112" s="10" t="s">
        <v>3</v>
      </c>
      <c r="X112" s="10">
        <v>67.599999999999994</v>
      </c>
      <c r="Y112" s="10">
        <v>57.424999999999997</v>
      </c>
      <c r="Z112" s="10">
        <v>54.260266666666666</v>
      </c>
      <c r="AA112" s="10">
        <f>(Q112/Z112)*100</f>
        <v>121.19281704167139</v>
      </c>
      <c r="AB112" s="10">
        <v>4</v>
      </c>
    </row>
    <row r="113" spans="1:28" ht="97.5" customHeight="1" x14ac:dyDescent="0.2">
      <c r="A113" s="9" t="s">
        <v>128</v>
      </c>
      <c r="B113" s="9" t="s">
        <v>125</v>
      </c>
      <c r="C113" s="9" t="s">
        <v>0</v>
      </c>
      <c r="D113" s="14" t="s">
        <v>4</v>
      </c>
      <c r="E113" s="6">
        <f>VLOOKUP(A113,[1]Combined!$A:$P,11,FALSE)</f>
        <v>10000</v>
      </c>
      <c r="F113" s="5">
        <v>738803.88064239884</v>
      </c>
      <c r="G113" s="5">
        <v>105000</v>
      </c>
      <c r="H113" s="5">
        <v>53001.234558945049</v>
      </c>
      <c r="I113" s="3">
        <v>7.1739247651027283</v>
      </c>
      <c r="J113" s="5">
        <v>5.0870567723844515E-4</v>
      </c>
      <c r="K113" s="5">
        <v>2.3E-5</v>
      </c>
      <c r="L113" s="5">
        <v>8.1788979759561849E-5</v>
      </c>
      <c r="M113" s="3">
        <v>16.077858655629861</v>
      </c>
      <c r="N113" s="5">
        <v>6.9431063969687358E-10</v>
      </c>
      <c r="O113" s="5">
        <v>1.6051391165919852E-10</v>
      </c>
      <c r="P113" s="3">
        <v>23.118457716459115</v>
      </c>
      <c r="Q113" s="3">
        <v>16.710865319200813</v>
      </c>
      <c r="R113" s="3">
        <v>0.47</v>
      </c>
      <c r="S113" s="3">
        <v>0.84843095584511985</v>
      </c>
      <c r="T113" s="3">
        <v>5.0771216190119803</v>
      </c>
      <c r="U113" s="3">
        <v>1.6053383447185898</v>
      </c>
      <c r="V113" s="4">
        <f>(Q113/100)*7</f>
        <v>1.1697605723440569</v>
      </c>
      <c r="W113" s="3" t="s">
        <v>278</v>
      </c>
      <c r="X113" s="3">
        <v>79.45</v>
      </c>
      <c r="Y113" s="3">
        <v>17.399999999999999</v>
      </c>
      <c r="Z113" s="3">
        <v>63.771866666666682</v>
      </c>
      <c r="AA113" s="3">
        <f>(Q113/Z113)*100</f>
        <v>26.204133880144866</v>
      </c>
      <c r="AB113" s="3">
        <v>2</v>
      </c>
    </row>
    <row r="114" spans="1:28" ht="97.5" customHeight="1" x14ac:dyDescent="0.2">
      <c r="A114" s="9" t="s">
        <v>127</v>
      </c>
      <c r="B114" s="9" t="s">
        <v>125</v>
      </c>
      <c r="C114" s="9" t="s">
        <v>0</v>
      </c>
      <c r="D114" s="19" t="s">
        <v>27</v>
      </c>
      <c r="E114" s="6">
        <f>VLOOKUP(A114,[1]Combined!$A:$P,11,FALSE)</f>
        <v>10000</v>
      </c>
      <c r="F114" s="12">
        <v>778969.68378055014</v>
      </c>
      <c r="G114" s="12">
        <v>62666.666666666664</v>
      </c>
      <c r="H114" s="12">
        <v>312597.768233546</v>
      </c>
      <c r="I114" s="10">
        <v>40.129644932576149</v>
      </c>
      <c r="J114" s="12">
        <v>1.6154090418846407E-4</v>
      </c>
      <c r="K114" s="12">
        <v>8.1000000000000004E-6</v>
      </c>
      <c r="L114" s="12">
        <v>2.5907130068003207E-5</v>
      </c>
      <c r="M114" s="10">
        <v>16.037504679172944</v>
      </c>
      <c r="N114" s="12">
        <v>2.4514855376111004E-10</v>
      </c>
      <c r="O114" s="12">
        <v>1.4366634683149485E-10</v>
      </c>
      <c r="P114" s="10">
        <v>58.603791304228302</v>
      </c>
      <c r="Q114" s="10">
        <v>54.240775917252016</v>
      </c>
      <c r="R114" s="10">
        <v>0.72666666666666668</v>
      </c>
      <c r="S114" s="10">
        <v>7.2326254343619505</v>
      </c>
      <c r="T114" s="10">
        <v>13.334295669729745</v>
      </c>
      <c r="U114" s="10">
        <v>2.4995062965509525</v>
      </c>
      <c r="V114" s="11">
        <f>(Q114/100)*7</f>
        <v>3.796854314207641</v>
      </c>
      <c r="W114" s="10" t="s">
        <v>3</v>
      </c>
      <c r="X114" s="10">
        <v>38.966666666666669</v>
      </c>
      <c r="Y114" s="10">
        <v>56.366666666666667</v>
      </c>
      <c r="Z114" s="10">
        <v>31.277244444444449</v>
      </c>
      <c r="AA114" s="10">
        <f>(Q114/Z114)*100</f>
        <v>173.4192921425545</v>
      </c>
      <c r="AB114" s="10">
        <v>3</v>
      </c>
    </row>
    <row r="115" spans="1:28" ht="97.5" customHeight="1" x14ac:dyDescent="0.2">
      <c r="A115" s="9" t="s">
        <v>126</v>
      </c>
      <c r="B115" s="9" t="s">
        <v>125</v>
      </c>
      <c r="C115" s="9" t="s">
        <v>0</v>
      </c>
      <c r="D115" s="14" t="s">
        <v>4</v>
      </c>
      <c r="E115" s="6">
        <f>VLOOKUP(A115,[1]Combined!$A:$P,11,FALSE)</f>
        <v>358.04613983783213</v>
      </c>
      <c r="F115" s="12">
        <v>1027477.8119677181</v>
      </c>
      <c r="G115" s="12">
        <v>62333.333333333336</v>
      </c>
      <c r="H115" s="12">
        <v>39980.983365339271</v>
      </c>
      <c r="I115" s="10">
        <v>3.891177298395561</v>
      </c>
      <c r="J115" s="17">
        <v>6.001440715726082E-5</v>
      </c>
      <c r="K115" s="12">
        <v>5.5333333333333334E-6</v>
      </c>
      <c r="L115" s="12">
        <v>0</v>
      </c>
      <c r="M115" s="10">
        <v>0</v>
      </c>
      <c r="N115" s="12">
        <v>5.8469544032356011E-11</v>
      </c>
      <c r="O115" s="12">
        <v>2.3170122930920367E-12</v>
      </c>
      <c r="P115" s="10">
        <v>3.9627678502330088</v>
      </c>
      <c r="Q115" s="10">
        <v>51.523186063030721</v>
      </c>
      <c r="R115" s="10">
        <v>0.38999999999999996</v>
      </c>
      <c r="S115" s="10">
        <v>8.2669906230510275</v>
      </c>
      <c r="T115" s="10">
        <v>16.045185196695002</v>
      </c>
      <c r="U115" s="10">
        <v>1.8711203732109514</v>
      </c>
      <c r="V115" s="11">
        <f>(Q115/100)*7</f>
        <v>3.6066230244121504</v>
      </c>
      <c r="W115" s="10" t="s">
        <v>3</v>
      </c>
      <c r="X115" s="10">
        <v>68.466666666666669</v>
      </c>
      <c r="Y115" s="10">
        <v>53.133333333333333</v>
      </c>
      <c r="Z115" s="10">
        <v>54.955911111111114</v>
      </c>
      <c r="AA115" s="10">
        <f>(Q115/Z115)*100</f>
        <v>93.753674575351809</v>
      </c>
      <c r="AB115" s="10">
        <v>3</v>
      </c>
    </row>
    <row r="116" spans="1:28" ht="97.5" customHeight="1" x14ac:dyDescent="0.2">
      <c r="A116" s="9" t="s">
        <v>124</v>
      </c>
      <c r="B116" s="9" t="s">
        <v>46</v>
      </c>
      <c r="C116" s="9" t="s">
        <v>0</v>
      </c>
      <c r="D116" s="16">
        <v>2</v>
      </c>
      <c r="E116" s="6">
        <f>VLOOKUP(A116,[1]Combined!$A:$P,11,FALSE)</f>
        <v>97.400544719874034</v>
      </c>
      <c r="F116" s="12">
        <v>522037.74028406746</v>
      </c>
      <c r="G116" s="12">
        <v>24500</v>
      </c>
      <c r="H116" s="12">
        <v>75916.154411018855</v>
      </c>
      <c r="I116" s="10">
        <v>14.542273202261008</v>
      </c>
      <c r="J116" s="12">
        <v>8.2460210154428255E-4</v>
      </c>
      <c r="K116" s="12">
        <v>1.045E-5</v>
      </c>
      <c r="L116" s="12">
        <v>2.8771707828608952E-4</v>
      </c>
      <c r="M116" s="10">
        <v>34.891625639476814</v>
      </c>
      <c r="N116" s="12">
        <v>1.5497493756139526E-9</v>
      </c>
      <c r="O116" s="12">
        <v>4.0106153087163025E-10</v>
      </c>
      <c r="P116" s="10">
        <v>25.879121952395995</v>
      </c>
      <c r="Q116" s="10">
        <v>71.710440156971941</v>
      </c>
      <c r="R116" s="10">
        <v>0.88500000000000001</v>
      </c>
      <c r="S116" s="10">
        <v>14.731735615142771</v>
      </c>
      <c r="T116" s="10">
        <v>20.543362421002374</v>
      </c>
      <c r="U116" s="10">
        <v>2.6381561363157906</v>
      </c>
      <c r="V116" s="11">
        <f>(Q116/100)*7</f>
        <v>5.0197308109880359</v>
      </c>
      <c r="W116" s="10" t="s">
        <v>3</v>
      </c>
      <c r="X116" s="10">
        <v>67.400000000000006</v>
      </c>
      <c r="Y116" s="10">
        <v>61.35</v>
      </c>
      <c r="Z116" s="10">
        <v>54.09973333333334</v>
      </c>
      <c r="AA116" s="10">
        <f>(Q116/Z116)*100</f>
        <v>132.552298761125</v>
      </c>
      <c r="AB116" s="10">
        <v>4</v>
      </c>
    </row>
    <row r="117" spans="1:28" ht="97.5" customHeight="1" x14ac:dyDescent="0.2">
      <c r="A117" s="9" t="s">
        <v>123</v>
      </c>
      <c r="B117" s="9" t="s">
        <v>46</v>
      </c>
      <c r="C117" s="9" t="s">
        <v>0</v>
      </c>
      <c r="D117" s="14" t="s">
        <v>4</v>
      </c>
      <c r="E117" s="6">
        <f>VLOOKUP(A117,[1]Combined!$A:$P,11,FALSE)</f>
        <v>1169.9718726734109</v>
      </c>
      <c r="F117" s="12">
        <v>419760.03680917225</v>
      </c>
      <c r="G117" s="12">
        <v>42500</v>
      </c>
      <c r="H117" s="12">
        <v>35366.413114482857</v>
      </c>
      <c r="I117" s="10">
        <v>8.4253883202704305</v>
      </c>
      <c r="J117" s="12">
        <v>2.0684911367371407E-3</v>
      </c>
      <c r="K117" s="12">
        <v>4.8999999999999998E-5</v>
      </c>
      <c r="L117" s="12">
        <v>6.4267962959625355E-4</v>
      </c>
      <c r="M117" s="10">
        <v>31.069972608634089</v>
      </c>
      <c r="N117" s="12">
        <v>5.0322433202910661E-9</v>
      </c>
      <c r="O117" s="12">
        <v>1.8024158410500201E-9</v>
      </c>
      <c r="P117" s="10">
        <v>35.817342809762387</v>
      </c>
      <c r="Q117" s="10">
        <v>52.558553615244968</v>
      </c>
      <c r="R117" s="10">
        <v>1.875</v>
      </c>
      <c r="S117" s="10">
        <v>4.8330959613753723</v>
      </c>
      <c r="T117" s="10">
        <v>9.1956411067855175</v>
      </c>
      <c r="U117" s="10">
        <v>3.3301354273497212</v>
      </c>
      <c r="V117" s="11">
        <f>(Q117/100)*7</f>
        <v>3.6790987530671475</v>
      </c>
      <c r="W117" s="10" t="s">
        <v>3</v>
      </c>
      <c r="X117" s="10">
        <v>80.474999999999994</v>
      </c>
      <c r="Y117" s="10">
        <v>40.125</v>
      </c>
      <c r="Z117" s="10">
        <v>64.594600000000014</v>
      </c>
      <c r="AA117" s="10">
        <f>(Q117/Z117)*100</f>
        <v>81.36679167491549</v>
      </c>
      <c r="AB117" s="10">
        <v>4</v>
      </c>
    </row>
    <row r="118" spans="1:28" ht="97.5" customHeight="1" x14ac:dyDescent="0.2">
      <c r="A118" s="9" t="s">
        <v>122</v>
      </c>
      <c r="B118" s="9" t="s">
        <v>46</v>
      </c>
      <c r="C118" s="9" t="s">
        <v>0</v>
      </c>
      <c r="D118" s="24" t="s">
        <v>77</v>
      </c>
      <c r="E118" s="6">
        <f>VLOOKUP(A118,[1]Combined!$A:$P,11,FALSE)</f>
        <v>790.55287074665944</v>
      </c>
      <c r="F118" s="12">
        <v>421052.37676938262</v>
      </c>
      <c r="G118" s="12">
        <v>31500</v>
      </c>
      <c r="H118" s="12">
        <v>56319.024426384021</v>
      </c>
      <c r="I118" s="10">
        <v>13.375776395921138</v>
      </c>
      <c r="J118" s="12">
        <v>5.9982341556733053E-4</v>
      </c>
      <c r="K118" s="12">
        <v>1.225E-5</v>
      </c>
      <c r="L118" s="12">
        <v>1.8409003211352956E-4</v>
      </c>
      <c r="M118" s="10">
        <v>30.690704519998079</v>
      </c>
      <c r="N118" s="12">
        <v>1.4002463336444176E-9</v>
      </c>
      <c r="O118" s="12">
        <v>2.7804670931587532E-10</v>
      </c>
      <c r="P118" s="10">
        <v>19.856985348585336</v>
      </c>
      <c r="Q118" s="10">
        <v>72.567737240971653</v>
      </c>
      <c r="R118" s="10">
        <v>1.325</v>
      </c>
      <c r="S118" s="10">
        <v>8.8553507415497208</v>
      </c>
      <c r="T118" s="10">
        <v>12.202875655533051</v>
      </c>
      <c r="U118" s="10">
        <v>2.9314789317911445</v>
      </c>
      <c r="V118" s="11">
        <f>(Q118/100)*7</f>
        <v>5.0797416068680157</v>
      </c>
      <c r="W118" s="10" t="s">
        <v>3</v>
      </c>
      <c r="X118" s="10">
        <v>81.599999999999994</v>
      </c>
      <c r="Y118" s="10">
        <v>58.525000000000006</v>
      </c>
      <c r="Z118" s="10">
        <v>65.497600000000006</v>
      </c>
      <c r="AA118" s="10">
        <f>(Q118/Z118)*100</f>
        <v>110.79449818156948</v>
      </c>
      <c r="AB118" s="10">
        <v>4</v>
      </c>
    </row>
    <row r="119" spans="1:28" ht="97.5" customHeight="1" x14ac:dyDescent="0.2">
      <c r="A119" s="9" t="s">
        <v>121</v>
      </c>
      <c r="B119" s="9" t="s">
        <v>46</v>
      </c>
      <c r="C119" s="9" t="s">
        <v>0</v>
      </c>
      <c r="D119" s="19" t="s">
        <v>27</v>
      </c>
      <c r="E119" s="6">
        <f>VLOOKUP(A119,[1]Combined!$A:$P,11,FALSE)</f>
        <v>10000</v>
      </c>
      <c r="F119" s="12">
        <v>289214.22795266024</v>
      </c>
      <c r="G119" s="12">
        <v>19000</v>
      </c>
      <c r="H119" s="12">
        <v>24934.964510611248</v>
      </c>
      <c r="I119" s="10">
        <v>8.6216244225345324</v>
      </c>
      <c r="J119" s="12">
        <v>6.9176422695190037E-5</v>
      </c>
      <c r="K119" s="12">
        <v>5.4500000000000003E-6</v>
      </c>
      <c r="L119" s="12">
        <v>1.8324031075858432E-5</v>
      </c>
      <c r="M119" s="10">
        <v>26.488838771844346</v>
      </c>
      <c r="N119" s="12">
        <v>2.3822877055786153E-10</v>
      </c>
      <c r="O119" s="12">
        <v>5.117976386898425E-11</v>
      </c>
      <c r="P119" s="10">
        <v>21.483452124248608</v>
      </c>
      <c r="Q119" s="10">
        <v>86.4152651014399</v>
      </c>
      <c r="R119" s="10">
        <v>1.0950000000000002</v>
      </c>
      <c r="S119" s="10">
        <v>13.736739346366663</v>
      </c>
      <c r="T119" s="10">
        <v>15.896195342618666</v>
      </c>
      <c r="U119" s="10">
        <v>2.4955882281532293</v>
      </c>
      <c r="V119" s="11">
        <f>(Q119/100)*7</f>
        <v>6.0490685571007932</v>
      </c>
      <c r="W119" s="10" t="s">
        <v>3</v>
      </c>
      <c r="X119" s="10">
        <v>51.524999999999991</v>
      </c>
      <c r="Y119" s="10">
        <v>73.975000000000009</v>
      </c>
      <c r="Z119" s="10">
        <v>41.357399999999998</v>
      </c>
      <c r="AA119" s="10">
        <f>(Q119/Z119)*100</f>
        <v>208.94752837808929</v>
      </c>
      <c r="AB119" s="10">
        <v>4</v>
      </c>
    </row>
    <row r="120" spans="1:28" ht="97.5" customHeight="1" x14ac:dyDescent="0.2">
      <c r="A120" s="9" t="s">
        <v>120</v>
      </c>
      <c r="B120" s="9" t="s">
        <v>46</v>
      </c>
      <c r="C120" s="9" t="s">
        <v>0</v>
      </c>
      <c r="D120" s="24" t="s">
        <v>77</v>
      </c>
      <c r="E120" s="6">
        <f>VLOOKUP(A120,[1]Combined!$A:$P,11,FALSE)</f>
        <v>1156.9399744418229</v>
      </c>
      <c r="F120" s="12">
        <v>568568.57817685464</v>
      </c>
      <c r="G120" s="12">
        <v>33666.666666666664</v>
      </c>
      <c r="H120" s="12">
        <v>34354.164018614196</v>
      </c>
      <c r="I120" s="10">
        <v>6.0422199427152039</v>
      </c>
      <c r="J120" s="12">
        <v>3.2861920060520106E-4</v>
      </c>
      <c r="K120" s="12">
        <v>7.5333333333333338E-6</v>
      </c>
      <c r="L120" s="12">
        <v>5.8469638811446732E-5</v>
      </c>
      <c r="M120" s="10">
        <v>17.792520553810064</v>
      </c>
      <c r="N120" s="12">
        <v>5.7542423733577773E-10</v>
      </c>
      <c r="O120" s="12">
        <v>6.700930524295533E-11</v>
      </c>
      <c r="P120" s="10">
        <v>11.645200340049865</v>
      </c>
      <c r="Q120" s="10">
        <v>55.062597031913242</v>
      </c>
      <c r="R120" s="10">
        <v>0.59666666666666668</v>
      </c>
      <c r="S120" s="10">
        <v>6.2701067619967032</v>
      </c>
      <c r="T120" s="10">
        <v>11.387233984555193</v>
      </c>
      <c r="U120" s="10">
        <v>2.0376239214474894</v>
      </c>
      <c r="V120" s="11">
        <f>(Q120/100)*7</f>
        <v>3.854381792233927</v>
      </c>
      <c r="W120" s="10" t="s">
        <v>3</v>
      </c>
      <c r="X120" s="10">
        <v>95.733333333333334</v>
      </c>
      <c r="Y120" s="10">
        <v>53.199999999999996</v>
      </c>
      <c r="Z120" s="10">
        <v>76.841955555555572</v>
      </c>
      <c r="AA120" s="10">
        <f>(Q120/Z120)*100</f>
        <v>71.656943962213219</v>
      </c>
      <c r="AB120" s="10">
        <v>3</v>
      </c>
    </row>
    <row r="121" spans="1:28" ht="97.5" customHeight="1" x14ac:dyDescent="0.2">
      <c r="A121" s="9" t="s">
        <v>119</v>
      </c>
      <c r="B121" s="9" t="s">
        <v>46</v>
      </c>
      <c r="C121" s="9" t="s">
        <v>0</v>
      </c>
      <c r="D121" s="14" t="s">
        <v>4</v>
      </c>
      <c r="E121" s="6">
        <f>VLOOKUP(A121,[1]Combined!$A:$P,11,FALSE)</f>
        <v>1254.9102199984388</v>
      </c>
      <c r="F121" s="12">
        <v>267900.61386967183</v>
      </c>
      <c r="G121" s="12">
        <v>12825</v>
      </c>
      <c r="H121" s="12">
        <v>12242.498651441361</v>
      </c>
      <c r="I121" s="10">
        <v>4.569791190324441</v>
      </c>
      <c r="J121" s="17">
        <v>6.001440715726082E-5</v>
      </c>
      <c r="K121" s="12">
        <v>4.3749999999999996E-6</v>
      </c>
      <c r="L121" s="12">
        <v>0</v>
      </c>
      <c r="M121" s="10">
        <v>0</v>
      </c>
      <c r="N121" s="12">
        <v>2.243654335176515E-10</v>
      </c>
      <c r="O121" s="12">
        <v>1.0155790727342013E-11</v>
      </c>
      <c r="P121" s="10">
        <v>4.5264506961332014</v>
      </c>
      <c r="Q121" s="10">
        <v>94.453532203996716</v>
      </c>
      <c r="R121" s="10">
        <v>1.0150000000000001</v>
      </c>
      <c r="S121" s="10">
        <v>9.9544708566288609</v>
      </c>
      <c r="T121" s="10">
        <v>10.53901386676532</v>
      </c>
      <c r="U121" s="10">
        <v>1.6627564057991842</v>
      </c>
      <c r="V121" s="11">
        <f>(Q121/100)*7</f>
        <v>6.6117472542797699</v>
      </c>
      <c r="W121" s="10" t="s">
        <v>3</v>
      </c>
      <c r="X121" s="10">
        <v>58.175000000000004</v>
      </c>
      <c r="Y121" s="10">
        <v>78.849999999999994</v>
      </c>
      <c r="Z121" s="10">
        <v>46.695133333333345</v>
      </c>
      <c r="AA121" s="10">
        <f>(Q121/Z121)*100</f>
        <v>202.27703715875464</v>
      </c>
      <c r="AB121" s="10">
        <v>4</v>
      </c>
    </row>
    <row r="122" spans="1:28" ht="97.5" customHeight="1" x14ac:dyDescent="0.2">
      <c r="A122" s="9" t="s">
        <v>118</v>
      </c>
      <c r="B122" s="9" t="s">
        <v>46</v>
      </c>
      <c r="C122" s="9" t="s">
        <v>0</v>
      </c>
      <c r="D122" s="14" t="s">
        <v>4</v>
      </c>
      <c r="E122" s="6">
        <f>VLOOKUP(A122,[1]Combined!$A:$P,11,FALSE)</f>
        <v>1209.3027894389882</v>
      </c>
      <c r="F122" s="12">
        <v>812726.64817405795</v>
      </c>
      <c r="G122" s="12">
        <v>60750</v>
      </c>
      <c r="H122" s="12">
        <v>125893.32083100258</v>
      </c>
      <c r="I122" s="10">
        <v>15.490241536172761</v>
      </c>
      <c r="J122" s="12">
        <v>5.7934915783792941E-4</v>
      </c>
      <c r="K122" s="12">
        <v>1.2499999999999999E-5</v>
      </c>
      <c r="L122" s="12">
        <v>4.9015950176089676E-5</v>
      </c>
      <c r="M122" s="10">
        <v>8.4605197941448793</v>
      </c>
      <c r="N122" s="12">
        <v>7.1944361366342753E-10</v>
      </c>
      <c r="O122" s="12">
        <v>6.0643598160009565E-11</v>
      </c>
      <c r="P122" s="10">
        <v>8.4292357327644662</v>
      </c>
      <c r="Q122" s="10">
        <v>74.058440516251437</v>
      </c>
      <c r="R122" s="10">
        <v>1.0249999999999999</v>
      </c>
      <c r="S122" s="10">
        <v>9.0283996846003607</v>
      </c>
      <c r="T122" s="10">
        <v>12.190912503240144</v>
      </c>
      <c r="U122" s="10">
        <v>3.942586559032887</v>
      </c>
      <c r="V122" s="11">
        <f>(Q122/100)*7</f>
        <v>5.1840908361376004</v>
      </c>
      <c r="W122" s="10" t="s">
        <v>3</v>
      </c>
      <c r="X122" s="10">
        <v>62.65</v>
      </c>
      <c r="Y122" s="10">
        <v>64.625</v>
      </c>
      <c r="Z122" s="10">
        <v>50.287066666666675</v>
      </c>
      <c r="AA122" s="10">
        <f>(Q122/Z122)*100</f>
        <v>147.27134713813376</v>
      </c>
      <c r="AB122" s="10">
        <v>4</v>
      </c>
    </row>
    <row r="123" spans="1:28" ht="97.5" customHeight="1" x14ac:dyDescent="0.2">
      <c r="A123" s="9" t="s">
        <v>117</v>
      </c>
      <c r="B123" s="9" t="s">
        <v>46</v>
      </c>
      <c r="C123" s="9" t="s">
        <v>0</v>
      </c>
      <c r="D123" s="14" t="s">
        <v>4</v>
      </c>
      <c r="E123" s="6">
        <f>VLOOKUP(A123,[1]Combined!$A:$P,11,FALSE)</f>
        <v>228.73694011057711</v>
      </c>
      <c r="F123" s="12">
        <v>422198.69798083848</v>
      </c>
      <c r="G123" s="12">
        <v>23250</v>
      </c>
      <c r="H123" s="12">
        <v>11183.919227722425</v>
      </c>
      <c r="I123" s="10">
        <v>2.6489705631991334</v>
      </c>
      <c r="J123" s="12">
        <v>6.368239824186378E-5</v>
      </c>
      <c r="K123" s="12">
        <v>5.8000000000000004E-6</v>
      </c>
      <c r="L123" s="12">
        <v>7.3359821692059236E-6</v>
      </c>
      <c r="M123" s="10">
        <v>11.51963866270251</v>
      </c>
      <c r="N123" s="12">
        <v>1.5059689719513732E-10</v>
      </c>
      <c r="O123" s="12">
        <v>1.3369720212688656E-11</v>
      </c>
      <c r="P123" s="10">
        <v>8.8778191727049443</v>
      </c>
      <c r="Q123" s="10">
        <v>65.223068312233949</v>
      </c>
      <c r="R123" s="10">
        <v>0.64</v>
      </c>
      <c r="S123" s="10">
        <v>5.6658831123999018</v>
      </c>
      <c r="T123" s="10">
        <v>8.6869312637613945</v>
      </c>
      <c r="U123" s="10">
        <v>1.7050458820026706</v>
      </c>
      <c r="V123" s="11">
        <f>(Q123/100)*7</f>
        <v>4.5656147818563761</v>
      </c>
      <c r="W123" s="10" t="s">
        <v>3</v>
      </c>
      <c r="X123" s="10">
        <v>72.949999999999989</v>
      </c>
      <c r="Y123" s="10">
        <v>54.850000000000009</v>
      </c>
      <c r="Z123" s="10">
        <v>58.554533333333339</v>
      </c>
      <c r="AA123" s="10">
        <f>(Q123/Z123)*100</f>
        <v>111.38858872111344</v>
      </c>
      <c r="AB123" s="10">
        <v>4</v>
      </c>
    </row>
    <row r="124" spans="1:28" ht="97.5" customHeight="1" x14ac:dyDescent="0.2">
      <c r="A124" s="9" t="s">
        <v>116</v>
      </c>
      <c r="B124" s="9" t="s">
        <v>51</v>
      </c>
      <c r="C124" s="9" t="s">
        <v>24</v>
      </c>
      <c r="D124" s="16">
        <v>2</v>
      </c>
      <c r="E124" s="6">
        <f>VLOOKUP(A124,[1]Combined!$A:$P,11,FALSE)</f>
        <v>10000</v>
      </c>
      <c r="F124" s="12">
        <v>408324.06746378995</v>
      </c>
      <c r="G124" s="12">
        <v>31250</v>
      </c>
      <c r="H124" s="12">
        <v>31307.150482559682</v>
      </c>
      <c r="I124" s="10">
        <v>7.6672312452745608</v>
      </c>
      <c r="J124" s="12">
        <v>8.2366655684346882E-4</v>
      </c>
      <c r="K124" s="12">
        <v>1.4474999999999999E-5</v>
      </c>
      <c r="L124" s="12">
        <v>2.4572369919944389E-4</v>
      </c>
      <c r="M124" s="10">
        <v>29.832909586754251</v>
      </c>
      <c r="N124" s="12">
        <v>2.0036366665880874E-9</v>
      </c>
      <c r="O124" s="12">
        <v>5.2067447695392148E-10</v>
      </c>
      <c r="P124" s="10">
        <v>25.986471780862207</v>
      </c>
      <c r="Q124" s="10">
        <v>68.615321058598752</v>
      </c>
      <c r="R124" s="10">
        <v>1.3374999999999999</v>
      </c>
      <c r="S124" s="10">
        <v>9.2763084336511827</v>
      </c>
      <c r="T124" s="10">
        <v>13.519296114243994</v>
      </c>
      <c r="U124" s="10">
        <v>3.2317821209332811</v>
      </c>
      <c r="V124" s="11">
        <f>(Q124/100)*7</f>
        <v>4.8030724741019126</v>
      </c>
      <c r="W124" s="10" t="s">
        <v>3</v>
      </c>
      <c r="X124" s="10">
        <v>59.75</v>
      </c>
      <c r="Y124" s="10">
        <v>56.349999999999994</v>
      </c>
      <c r="Z124" s="10">
        <v>47.959333333333333</v>
      </c>
      <c r="AA124" s="10">
        <f>(Q124/Z124)*100</f>
        <v>143.06979745047627</v>
      </c>
      <c r="AB124" s="10">
        <v>4</v>
      </c>
    </row>
    <row r="125" spans="1:28" ht="97.5" customHeight="1" x14ac:dyDescent="0.2">
      <c r="A125" s="9" t="s">
        <v>115</v>
      </c>
      <c r="B125" s="9" t="s">
        <v>51</v>
      </c>
      <c r="C125" s="9" t="s">
        <v>24</v>
      </c>
      <c r="D125" s="14" t="s">
        <v>4</v>
      </c>
      <c r="E125" s="6">
        <f>VLOOKUP(A125,[1]Combined!$A:$P,11,FALSE)</f>
        <v>82.391598031105005</v>
      </c>
      <c r="F125" s="12">
        <v>1234430.3300215248</v>
      </c>
      <c r="G125" s="12">
        <v>58000</v>
      </c>
      <c r="H125" s="12">
        <v>256878.42586132869</v>
      </c>
      <c r="I125" s="10">
        <v>20.80947134998291</v>
      </c>
      <c r="J125" s="12">
        <v>1.2272498317343069E-4</v>
      </c>
      <c r="K125" s="12">
        <v>4.9000000000000005E-6</v>
      </c>
      <c r="L125" s="12">
        <v>3.9201774152011769E-5</v>
      </c>
      <c r="M125" s="10">
        <v>31.942782258615736</v>
      </c>
      <c r="N125" s="12">
        <v>1.0663366657881204E-10</v>
      </c>
      <c r="O125" s="12">
        <v>5.3254612670362358E-11</v>
      </c>
      <c r="P125" s="10">
        <v>49.941650117603643</v>
      </c>
      <c r="Q125" s="10">
        <v>60.313350663493118</v>
      </c>
      <c r="R125" s="10">
        <v>0.39999999999999997</v>
      </c>
      <c r="S125" s="10">
        <v>6.2047877786936043</v>
      </c>
      <c r="T125" s="10">
        <v>10.287585933190876</v>
      </c>
      <c r="U125" s="10">
        <v>1.9517858436505442</v>
      </c>
      <c r="V125" s="11">
        <f>(Q125/100)*7</f>
        <v>4.2219345464445182</v>
      </c>
      <c r="W125" s="10" t="s">
        <v>3</v>
      </c>
      <c r="X125" s="10">
        <v>149.03333333333333</v>
      </c>
      <c r="Y125" s="10">
        <v>62.9</v>
      </c>
      <c r="Z125" s="10">
        <v>119.62408888888892</v>
      </c>
      <c r="AA125" s="10">
        <f>(Q125/Z125)*100</f>
        <v>50.419067951701848</v>
      </c>
      <c r="AB125" s="10">
        <v>3</v>
      </c>
    </row>
    <row r="126" spans="1:28" ht="97.5" customHeight="1" x14ac:dyDescent="0.2">
      <c r="A126" s="9" t="s">
        <v>114</v>
      </c>
      <c r="B126" s="9" t="s">
        <v>46</v>
      </c>
      <c r="C126" s="9" t="s">
        <v>0</v>
      </c>
      <c r="D126" s="14" t="s">
        <v>4</v>
      </c>
      <c r="E126" s="6">
        <f>VLOOKUP(A126,[1]Combined!$A:$P,11,FALSE)</f>
        <v>73.378201087574837</v>
      </c>
      <c r="F126" s="12">
        <v>1169153.7388888835</v>
      </c>
      <c r="G126" s="12">
        <v>27500</v>
      </c>
      <c r="H126" s="12">
        <v>237085.17744488566</v>
      </c>
      <c r="I126" s="10">
        <v>20.278357717968028</v>
      </c>
      <c r="J126" s="12">
        <v>3.1846226088039746E-4</v>
      </c>
      <c r="K126" s="12">
        <v>3.3000000000000002E-6</v>
      </c>
      <c r="L126" s="12">
        <v>9.297312339474011E-5</v>
      </c>
      <c r="M126" s="10">
        <v>29.194392810536929</v>
      </c>
      <c r="N126" s="12">
        <v>2.6893816034179855E-10</v>
      </c>
      <c r="O126" s="12">
        <v>3.7767739735119691E-11</v>
      </c>
      <c r="P126" s="10">
        <v>14.043280316605111</v>
      </c>
      <c r="Q126" s="10">
        <v>104.39991728273995</v>
      </c>
      <c r="R126" s="10">
        <v>0.4425</v>
      </c>
      <c r="S126" s="10">
        <v>4.5408932898755614</v>
      </c>
      <c r="T126" s="10">
        <v>4.3495180916453569</v>
      </c>
      <c r="U126" s="10">
        <v>2.4221716151634824</v>
      </c>
      <c r="V126" s="11">
        <f>(Q126/100)*7</f>
        <v>7.3079942097917954</v>
      </c>
      <c r="W126" s="10" t="s">
        <v>3</v>
      </c>
      <c r="X126" s="10">
        <v>66.274999999999991</v>
      </c>
      <c r="Y126" s="10">
        <v>84.95</v>
      </c>
      <c r="Z126" s="10">
        <v>53.196733333333341</v>
      </c>
      <c r="AA126" s="10">
        <f>(Q126/Z126)*100</f>
        <v>196.25249661208508</v>
      </c>
      <c r="AB126" s="10">
        <v>4</v>
      </c>
    </row>
    <row r="127" spans="1:28" ht="97.5" customHeight="1" x14ac:dyDescent="0.2">
      <c r="A127" s="9" t="s">
        <v>113</v>
      </c>
      <c r="B127" s="9" t="s">
        <v>46</v>
      </c>
      <c r="C127" s="9" t="s">
        <v>0</v>
      </c>
      <c r="D127" s="14" t="s">
        <v>4</v>
      </c>
      <c r="E127" s="6">
        <f>VLOOKUP(A127,[1]Combined!$A:$P,11,FALSE)</f>
        <v>92.570759612139625</v>
      </c>
      <c r="F127" s="12">
        <v>422110.75936051592</v>
      </c>
      <c r="G127" s="12">
        <v>29750</v>
      </c>
      <c r="H127" s="12">
        <v>39306.076256380649</v>
      </c>
      <c r="I127" s="10">
        <v>9.3117920793888498</v>
      </c>
      <c r="J127" s="12">
        <v>1.1082088729528425E-3</v>
      </c>
      <c r="K127" s="12">
        <v>1.7499999999999998E-5</v>
      </c>
      <c r="L127" s="12">
        <v>2.2804670949150464E-4</v>
      </c>
      <c r="M127" s="10">
        <v>20.577953764606676</v>
      </c>
      <c r="N127" s="12">
        <v>2.6787992260116163E-9</v>
      </c>
      <c r="O127" s="12">
        <v>7.7243621529670272E-10</v>
      </c>
      <c r="P127" s="10">
        <v>28.835166435625702</v>
      </c>
      <c r="Q127" s="10">
        <v>74.185078201791612</v>
      </c>
      <c r="R127" s="10">
        <v>1.5499999999999998</v>
      </c>
      <c r="S127" s="10">
        <v>6.2974211869742032</v>
      </c>
      <c r="T127" s="10">
        <v>8.4887976660812043</v>
      </c>
      <c r="U127" s="10">
        <v>3.4214002687814022</v>
      </c>
      <c r="V127" s="11">
        <f>(Q127/100)*7</f>
        <v>5.1929554741254123</v>
      </c>
      <c r="W127" s="10" t="s">
        <v>3</v>
      </c>
      <c r="X127" s="10">
        <v>57.174999999999997</v>
      </c>
      <c r="Y127" s="10">
        <v>59.849999999999994</v>
      </c>
      <c r="Z127" s="10">
        <v>45.892466666666671</v>
      </c>
      <c r="AA127" s="10">
        <f>(Q127/Z127)*100</f>
        <v>161.64979481409063</v>
      </c>
      <c r="AB127" s="10">
        <v>4</v>
      </c>
    </row>
    <row r="128" spans="1:28" ht="97.5" customHeight="1" x14ac:dyDescent="0.2">
      <c r="A128" s="9" t="s">
        <v>112</v>
      </c>
      <c r="B128" s="9" t="s">
        <v>46</v>
      </c>
      <c r="C128" s="9" t="s">
        <v>0</v>
      </c>
      <c r="D128" s="14" t="s">
        <v>4</v>
      </c>
      <c r="E128" s="6">
        <f>VLOOKUP(A128,[1]Combined!$A:$P,11,FALSE)</f>
        <v>57.24211037415575</v>
      </c>
      <c r="F128" s="5">
        <v>481877.25168086385</v>
      </c>
      <c r="G128" s="5">
        <v>55500</v>
      </c>
      <c r="H128" s="5">
        <v>67054.375900652041</v>
      </c>
      <c r="I128" s="3">
        <v>13.915239963446252</v>
      </c>
      <c r="J128" s="5">
        <v>1.5753020155003052E-3</v>
      </c>
      <c r="K128" s="5">
        <v>4.0249999999999996E-5</v>
      </c>
      <c r="L128" s="5">
        <v>6.9367695351434848E-4</v>
      </c>
      <c r="M128" s="3">
        <v>44.034537294363922</v>
      </c>
      <c r="N128" s="5">
        <v>3.4275706753263254E-9</v>
      </c>
      <c r="O128" s="5">
        <v>1.7580007998815942E-9</v>
      </c>
      <c r="P128" s="3">
        <v>51.289994179747197</v>
      </c>
      <c r="Q128" s="3">
        <v>45.253329355847249</v>
      </c>
      <c r="R128" s="3">
        <v>1.4824999999999999</v>
      </c>
      <c r="S128" s="3">
        <v>3.0928872812580948</v>
      </c>
      <c r="T128" s="3">
        <v>6.8346071444541314</v>
      </c>
      <c r="U128" s="3">
        <v>3.2928915556417331</v>
      </c>
      <c r="V128" s="4">
        <f>(Q128/100)*7</f>
        <v>3.1677330549093075</v>
      </c>
      <c r="W128" s="3" t="s">
        <v>278</v>
      </c>
      <c r="X128" s="3">
        <v>82.350000000000009</v>
      </c>
      <c r="Y128" s="3">
        <v>35.225000000000001</v>
      </c>
      <c r="Z128" s="3">
        <v>66.099600000000009</v>
      </c>
      <c r="AA128" s="3">
        <f>(Q128/Z128)*100</f>
        <v>68.462334652323534</v>
      </c>
      <c r="AB128" s="3">
        <v>4</v>
      </c>
    </row>
    <row r="129" spans="1:28" ht="97.5" customHeight="1" x14ac:dyDescent="0.2">
      <c r="A129" s="9" t="s">
        <v>111</v>
      </c>
      <c r="B129" s="9" t="s">
        <v>46</v>
      </c>
      <c r="C129" s="9" t="s">
        <v>0</v>
      </c>
      <c r="D129" s="25" t="s">
        <v>110</v>
      </c>
      <c r="E129" s="6">
        <f>VLOOKUP(A129,[1]Combined!$A:$P,11,FALSE)</f>
        <v>10000</v>
      </c>
      <c r="F129" s="12">
        <v>318597.35008091456</v>
      </c>
      <c r="G129" s="12">
        <v>20875</v>
      </c>
      <c r="H129" s="12">
        <v>26174.834165538698</v>
      </c>
      <c r="I129" s="10">
        <v>8.2156471668364617</v>
      </c>
      <c r="J129" s="12">
        <v>1.3534502833825875E-4</v>
      </c>
      <c r="K129" s="12">
        <v>6.4249999999999995E-6</v>
      </c>
      <c r="L129" s="12">
        <v>8.7851630161306108E-5</v>
      </c>
      <c r="M129" s="10">
        <v>64.909388427437776</v>
      </c>
      <c r="N129" s="12">
        <v>4.188212981200932E-10</v>
      </c>
      <c r="O129" s="12">
        <v>2.6442106793804332E-10</v>
      </c>
      <c r="P129" s="10">
        <v>63.134580100132112</v>
      </c>
      <c r="Q129" s="10">
        <v>82.904636414926301</v>
      </c>
      <c r="R129" s="10">
        <v>1.145</v>
      </c>
      <c r="S129" s="10">
        <v>16.469505516200606</v>
      </c>
      <c r="T129" s="10">
        <v>19.865602490279308</v>
      </c>
      <c r="U129" s="10">
        <v>2.2604036633230118</v>
      </c>
      <c r="V129" s="11">
        <f>(Q129/100)*7</f>
        <v>5.8033245490448415</v>
      </c>
      <c r="W129" s="10" t="s">
        <v>3</v>
      </c>
      <c r="X129" s="10">
        <v>36</v>
      </c>
      <c r="Y129" s="10">
        <v>70.825000000000003</v>
      </c>
      <c r="Z129" s="10">
        <v>28.896000000000004</v>
      </c>
      <c r="AA129" s="10">
        <f>(Q129/Z129)*100</f>
        <v>286.90696433736946</v>
      </c>
      <c r="AB129" s="10">
        <v>4</v>
      </c>
    </row>
    <row r="130" spans="1:28" ht="97.5" customHeight="1" x14ac:dyDescent="0.2">
      <c r="A130" s="9" t="s">
        <v>109</v>
      </c>
      <c r="B130" s="9" t="s">
        <v>46</v>
      </c>
      <c r="C130" s="9" t="s">
        <v>0</v>
      </c>
      <c r="D130" s="24" t="s">
        <v>77</v>
      </c>
      <c r="E130" s="6">
        <f>VLOOKUP(A130,[1]Combined!$A:$P,11,FALSE)</f>
        <v>885.38136789306043</v>
      </c>
      <c r="F130" s="12">
        <v>376961.31395973417</v>
      </c>
      <c r="G130" s="12">
        <v>17500</v>
      </c>
      <c r="H130" s="12">
        <v>33658.644033349046</v>
      </c>
      <c r="I130" s="10">
        <v>8.9289385374288983</v>
      </c>
      <c r="J130" s="12">
        <v>2.1359607058176405E-4</v>
      </c>
      <c r="K130" s="12">
        <v>5.6249999999999995E-6</v>
      </c>
      <c r="L130" s="12">
        <v>9.1517825003725503E-5</v>
      </c>
      <c r="M130" s="10">
        <v>42.846211896343242</v>
      </c>
      <c r="N130" s="12">
        <v>5.5641194004597791E-10</v>
      </c>
      <c r="O130" s="12">
        <v>2.1691069949773587E-10</v>
      </c>
      <c r="P130" s="10">
        <v>38.983832640221905</v>
      </c>
      <c r="Q130" s="10">
        <v>66.555266285598691</v>
      </c>
      <c r="R130" s="10">
        <v>0.70250000000000001</v>
      </c>
      <c r="S130" s="10">
        <v>8.584388398511452</v>
      </c>
      <c r="T130" s="10">
        <v>12.898135455839881</v>
      </c>
      <c r="U130" s="10">
        <v>1.7102027430702287</v>
      </c>
      <c r="V130" s="11">
        <f>(Q130/100)*7</f>
        <v>4.6588686399919084</v>
      </c>
      <c r="W130" s="10" t="s">
        <v>3</v>
      </c>
      <c r="X130" s="10">
        <v>79.275000000000006</v>
      </c>
      <c r="Y130" s="10">
        <v>54.024999999999999</v>
      </c>
      <c r="Z130" s="10">
        <v>63.631400000000006</v>
      </c>
      <c r="AA130" s="10">
        <f>(Q130/Z130)*100</f>
        <v>104.5950054306501</v>
      </c>
      <c r="AB130" s="10">
        <v>4</v>
      </c>
    </row>
    <row r="131" spans="1:28" ht="97.5" customHeight="1" x14ac:dyDescent="0.2">
      <c r="A131" s="9" t="s">
        <v>108</v>
      </c>
      <c r="B131" s="9" t="s">
        <v>44</v>
      </c>
      <c r="C131" s="9" t="s">
        <v>24</v>
      </c>
      <c r="D131" s="14" t="s">
        <v>4</v>
      </c>
      <c r="E131" s="6">
        <f>VLOOKUP(A131,[1]Combined!$A:$P,11,FALSE)</f>
        <v>172.98744475490031</v>
      </c>
      <c r="F131" s="12">
        <v>798245.57732779149</v>
      </c>
      <c r="G131" s="12">
        <v>60333.333333333336</v>
      </c>
      <c r="H131" s="12">
        <v>130488.66552846566</v>
      </c>
      <c r="I131" s="10">
        <v>16.346932477257159</v>
      </c>
      <c r="J131" s="12">
        <v>7.3645040892541256E-5</v>
      </c>
      <c r="K131" s="12">
        <v>8.0666666666666668E-6</v>
      </c>
      <c r="L131" s="12">
        <v>2.3608950168868053E-5</v>
      </c>
      <c r="M131" s="10">
        <v>32.057759603008321</v>
      </c>
      <c r="N131" s="12">
        <v>9.6391283576684849E-11</v>
      </c>
      <c r="O131" s="12">
        <v>4.4706911887886984E-11</v>
      </c>
      <c r="P131" s="10">
        <v>46.380658321994481</v>
      </c>
      <c r="Q131" s="10">
        <v>37.428272773357854</v>
      </c>
      <c r="R131" s="10">
        <v>0.48666666666666664</v>
      </c>
      <c r="S131" s="10">
        <v>3.0968620684402808</v>
      </c>
      <c r="T131" s="10">
        <v>8.2741249835196395</v>
      </c>
      <c r="U131" s="10">
        <v>1.5020826416775748</v>
      </c>
      <c r="V131" s="11">
        <f>(Q131/100)*7</f>
        <v>2.6199790941350498</v>
      </c>
      <c r="W131" s="10" t="s">
        <v>3</v>
      </c>
      <c r="X131" s="10">
        <v>38.566666666666663</v>
      </c>
      <c r="Y131" s="10">
        <v>37.699999999999996</v>
      </c>
      <c r="Z131" s="10">
        <v>30.956177777777782</v>
      </c>
      <c r="AA131" s="10">
        <f>(Q131/Z131)*100</f>
        <v>120.9072807438977</v>
      </c>
      <c r="AB131" s="10">
        <v>3</v>
      </c>
    </row>
    <row r="132" spans="1:28" ht="97.5" customHeight="1" x14ac:dyDescent="0.2">
      <c r="A132" s="9" t="s">
        <v>107</v>
      </c>
      <c r="B132" s="9" t="s">
        <v>44</v>
      </c>
      <c r="C132" s="9" t="s">
        <v>24</v>
      </c>
      <c r="D132" s="14" t="s">
        <v>4</v>
      </c>
      <c r="E132" s="6">
        <f>VLOOKUP(A132,[1]Combined!$A:$P,11,FALSE)</f>
        <v>56.69617709337691</v>
      </c>
      <c r="F132" s="12">
        <v>1059057.3380956401</v>
      </c>
      <c r="G132" s="12">
        <v>44666.666666666664</v>
      </c>
      <c r="H132" s="12">
        <v>57899.093396631404</v>
      </c>
      <c r="I132" s="10">
        <v>5.4670404815610389</v>
      </c>
      <c r="J132" s="12">
        <v>7.3269164572087084E-5</v>
      </c>
      <c r="K132" s="12">
        <v>4.1666666666666669E-6</v>
      </c>
      <c r="L132" s="12">
        <v>2.0152410727725573E-5</v>
      </c>
      <c r="M132" s="10">
        <v>27.50462741785228</v>
      </c>
      <c r="N132" s="12">
        <v>6.8656406958379683E-11</v>
      </c>
      <c r="O132" s="12">
        <v>1.4943320725411043E-11</v>
      </c>
      <c r="P132" s="10">
        <v>21.76536959539677</v>
      </c>
      <c r="Q132" s="10">
        <v>72.823206778184328</v>
      </c>
      <c r="R132" s="10">
        <v>0.46333333333333332</v>
      </c>
      <c r="S132" s="10">
        <v>7.7737711041825799</v>
      </c>
      <c r="T132" s="10">
        <v>10.674854140742633</v>
      </c>
      <c r="U132" s="10">
        <v>1.8383702889288334</v>
      </c>
      <c r="V132" s="11">
        <f>(Q132/100)*7</f>
        <v>5.0976244744729025</v>
      </c>
      <c r="W132" s="10" t="s">
        <v>3</v>
      </c>
      <c r="X132" s="10">
        <v>23.566666666666666</v>
      </c>
      <c r="Y132" s="10">
        <v>74.266666666666666</v>
      </c>
      <c r="Z132" s="10">
        <v>18.916177777777783</v>
      </c>
      <c r="AA132" s="10">
        <f>(Q132/Z132)*100</f>
        <v>384.97844349789881</v>
      </c>
      <c r="AB132" s="10">
        <v>3</v>
      </c>
    </row>
    <row r="133" spans="1:28" ht="97.5" customHeight="1" x14ac:dyDescent="0.2">
      <c r="A133" s="9" t="s">
        <v>106</v>
      </c>
      <c r="B133" s="9" t="s">
        <v>44</v>
      </c>
      <c r="C133" s="9" t="s">
        <v>24</v>
      </c>
      <c r="D133" s="18" t="s">
        <v>23</v>
      </c>
      <c r="E133" s="6">
        <f>VLOOKUP(A133,[1]Combined!$A:$P,11,FALSE)</f>
        <v>10000</v>
      </c>
      <c r="F133" s="5">
        <v>500560.07975926949</v>
      </c>
      <c r="G133" s="5">
        <v>70333.333333333328</v>
      </c>
      <c r="H133" s="5">
        <v>82431.276603962033</v>
      </c>
      <c r="I133" s="3">
        <v>16.467808748073772</v>
      </c>
      <c r="J133" s="17">
        <v>6.001440715726082E-5</v>
      </c>
      <c r="K133" s="5">
        <v>1.3899999999999999E-5</v>
      </c>
      <c r="L133" s="5">
        <v>0</v>
      </c>
      <c r="M133" s="3">
        <v>0</v>
      </c>
      <c r="N133" s="5">
        <v>1.2198446324994601E-10</v>
      </c>
      <c r="O133" s="5">
        <v>1.9094121443694785E-11</v>
      </c>
      <c r="P133" s="3">
        <v>15.652912620987605</v>
      </c>
      <c r="Q133" s="3">
        <v>54.971100617896383</v>
      </c>
      <c r="R133" s="3">
        <v>1.2033333333333334</v>
      </c>
      <c r="S133" s="3">
        <v>14.186144401915591</v>
      </c>
      <c r="T133" s="3">
        <v>25.806549700584224</v>
      </c>
      <c r="U133" s="3">
        <v>4.1613989156146776</v>
      </c>
      <c r="V133" s="4">
        <f>(Q133/100)*7</f>
        <v>3.8479770432527469</v>
      </c>
      <c r="W133" s="3" t="s">
        <v>278</v>
      </c>
      <c r="X133" s="3">
        <v>70.5</v>
      </c>
      <c r="Y133" s="3">
        <v>63.033333333333331</v>
      </c>
      <c r="Z133" s="3">
        <v>56.588000000000001</v>
      </c>
      <c r="AA133" s="3">
        <f>(Q133/Z133)*100</f>
        <v>97.142681518866866</v>
      </c>
      <c r="AB133" s="3">
        <v>3</v>
      </c>
    </row>
    <row r="134" spans="1:28" ht="97.5" customHeight="1" x14ac:dyDescent="0.2">
      <c r="A134" s="9" t="s">
        <v>105</v>
      </c>
      <c r="B134" s="9" t="s">
        <v>44</v>
      </c>
      <c r="C134" s="9" t="s">
        <v>24</v>
      </c>
      <c r="D134" s="18" t="s">
        <v>23</v>
      </c>
      <c r="E134" s="6">
        <f>VLOOKUP(A134,[1]Combined!$A:$P,11,FALSE)</f>
        <v>242.79582264298992</v>
      </c>
      <c r="F134" s="12">
        <v>601097.89262087934</v>
      </c>
      <c r="G134" s="12">
        <v>34333.333333333336</v>
      </c>
      <c r="H134" s="12">
        <v>16281.589823637032</v>
      </c>
      <c r="I134" s="10">
        <v>2.7086419738799608</v>
      </c>
      <c r="J134" s="17">
        <v>6.001440715726082E-5</v>
      </c>
      <c r="K134" s="12">
        <v>5.2666666666666673E-6</v>
      </c>
      <c r="L134" s="12">
        <v>0</v>
      </c>
      <c r="M134" s="10">
        <v>0</v>
      </c>
      <c r="N134" s="12">
        <v>9.9890915819618678E-11</v>
      </c>
      <c r="O134" s="12">
        <v>2.7465546623879139E-12</v>
      </c>
      <c r="P134" s="10">
        <v>2.7495539908229452</v>
      </c>
      <c r="Q134" s="10">
        <v>58.565235198821632</v>
      </c>
      <c r="R134" s="10">
        <v>0.46333333333333337</v>
      </c>
      <c r="S134" s="10">
        <v>6.5517533722752841</v>
      </c>
      <c r="T134" s="10">
        <v>11.187103321676934</v>
      </c>
      <c r="U134" s="10">
        <v>1.7784210791425197</v>
      </c>
      <c r="V134" s="11">
        <f>(Q134/100)*7</f>
        <v>4.0995664639175144</v>
      </c>
      <c r="W134" s="10" t="s">
        <v>3</v>
      </c>
      <c r="X134" s="10">
        <v>64.233333333333334</v>
      </c>
      <c r="Y134" s="10">
        <v>57.366666666666667</v>
      </c>
      <c r="Z134" s="10">
        <v>51.557955555555566</v>
      </c>
      <c r="AA134" s="10">
        <f>(Q134/Z134)*100</f>
        <v>113.5910735167058</v>
      </c>
      <c r="AB134" s="10">
        <v>3</v>
      </c>
    </row>
    <row r="135" spans="1:28" ht="97.5" customHeight="1" x14ac:dyDescent="0.2">
      <c r="A135" s="9" t="s">
        <v>104</v>
      </c>
      <c r="B135" s="9" t="s">
        <v>44</v>
      </c>
      <c r="C135" s="9" t="s">
        <v>24</v>
      </c>
      <c r="D135" s="14" t="s">
        <v>4</v>
      </c>
      <c r="E135" s="6">
        <f>VLOOKUP(A135,[1]Combined!$A:$P,11,FALSE)</f>
        <v>80.242721437843173</v>
      </c>
      <c r="F135" s="12">
        <v>524110.63539401413</v>
      </c>
      <c r="G135" s="12">
        <v>28250</v>
      </c>
      <c r="H135" s="12">
        <v>25931.66665473707</v>
      </c>
      <c r="I135" s="10">
        <v>4.9477466976494853</v>
      </c>
      <c r="J135" s="17">
        <v>6.001440715726082E-5</v>
      </c>
      <c r="K135" s="12">
        <v>5.0250000000000002E-6</v>
      </c>
      <c r="L135" s="12">
        <v>0</v>
      </c>
      <c r="M135" s="10">
        <v>0</v>
      </c>
      <c r="N135" s="12">
        <v>1.1471219578562907E-10</v>
      </c>
      <c r="O135" s="12">
        <v>5.5291957856354169E-12</v>
      </c>
      <c r="P135" s="10">
        <v>4.8200592341273136</v>
      </c>
      <c r="Q135" s="10">
        <v>61.893396348788016</v>
      </c>
      <c r="R135" s="10">
        <v>0.50249999999999995</v>
      </c>
      <c r="S135" s="10">
        <v>3.4822178368897783</v>
      </c>
      <c r="T135" s="10">
        <v>5.626154068628626</v>
      </c>
      <c r="U135" s="10">
        <v>1.7105042796838192</v>
      </c>
      <c r="V135" s="11">
        <f>(Q135/100)*7</f>
        <v>4.3325377444151618</v>
      </c>
      <c r="W135" s="10" t="s">
        <v>3</v>
      </c>
      <c r="X135" s="10">
        <v>71.3</v>
      </c>
      <c r="Y135" s="10">
        <v>49.550000000000004</v>
      </c>
      <c r="Z135" s="10">
        <v>57.230133333333342</v>
      </c>
      <c r="AA135" s="10">
        <f>(Q135/Z135)*100</f>
        <v>108.14826516005789</v>
      </c>
      <c r="AB135" s="10">
        <v>4</v>
      </c>
    </row>
    <row r="136" spans="1:28" ht="97.5" customHeight="1" x14ac:dyDescent="0.2">
      <c r="A136" s="9" t="s">
        <v>103</v>
      </c>
      <c r="B136" s="9" t="s">
        <v>44</v>
      </c>
      <c r="C136" s="9" t="s">
        <v>24</v>
      </c>
      <c r="D136" s="16">
        <v>2</v>
      </c>
      <c r="E136" s="6">
        <f>VLOOKUP(A136,[1]Combined!$A:$P,11,FALSE)</f>
        <v>9.1457362048637449</v>
      </c>
      <c r="F136" s="12">
        <v>760487.0713124316</v>
      </c>
      <c r="G136" s="12">
        <v>51666.666666666664</v>
      </c>
      <c r="H136" s="12">
        <v>88910.188845850484</v>
      </c>
      <c r="I136" s="10">
        <v>11.691216353278861</v>
      </c>
      <c r="J136" s="17">
        <v>6.001440715726082E-5</v>
      </c>
      <c r="K136" s="12">
        <v>6.3999999999999997E-6</v>
      </c>
      <c r="L136" s="12">
        <v>0</v>
      </c>
      <c r="M136" s="10">
        <v>0</v>
      </c>
      <c r="N136" s="12">
        <v>7.9599738262015061E-11</v>
      </c>
      <c r="O136" s="12">
        <v>8.7796500411582043E-12</v>
      </c>
      <c r="P136" s="10">
        <v>11.029747374619003</v>
      </c>
      <c r="Q136" s="10">
        <v>47.159524214401607</v>
      </c>
      <c r="R136" s="10">
        <v>0.5</v>
      </c>
      <c r="S136" s="10">
        <v>5.5273539823497906</v>
      </c>
      <c r="T136" s="10">
        <v>11.720546537366982</v>
      </c>
      <c r="U136" s="10">
        <v>1.6279641073944131</v>
      </c>
      <c r="V136" s="11">
        <f>(Q136/100)*7</f>
        <v>3.3011666950081122</v>
      </c>
      <c r="W136" s="10" t="s">
        <v>3</v>
      </c>
      <c r="X136" s="10">
        <v>84.433333333333337</v>
      </c>
      <c r="Y136" s="10">
        <v>47.866666666666667</v>
      </c>
      <c r="Z136" s="10">
        <v>67.771822222222227</v>
      </c>
      <c r="AA136" s="10">
        <f>(Q136/Z136)*100</f>
        <v>69.585740309249218</v>
      </c>
      <c r="AB136" s="10">
        <v>3</v>
      </c>
    </row>
    <row r="137" spans="1:28" ht="97.5" customHeight="1" x14ac:dyDescent="0.2">
      <c r="A137" s="9" t="s">
        <v>102</v>
      </c>
      <c r="B137" s="9" t="s">
        <v>49</v>
      </c>
      <c r="C137" s="9" t="s">
        <v>48</v>
      </c>
      <c r="D137" s="14" t="s">
        <v>4</v>
      </c>
      <c r="E137" s="6">
        <f>VLOOKUP(A137,[1]Combined!$A:$P,11,FALSE)</f>
        <v>199.64999779500653</v>
      </c>
      <c r="F137" s="12">
        <v>540707.07698715525</v>
      </c>
      <c r="G137" s="12">
        <v>68000</v>
      </c>
      <c r="H137" s="12">
        <v>214286.46309826992</v>
      </c>
      <c r="I137" s="10">
        <v>39.630785728251233</v>
      </c>
      <c r="J137" s="12">
        <v>6.3099767338277207E-4</v>
      </c>
      <c r="K137" s="12">
        <v>1.8666666666666665E-5</v>
      </c>
      <c r="L137" s="12">
        <v>1.7384066549184417E-4</v>
      </c>
      <c r="M137" s="10">
        <v>27.550127809487179</v>
      </c>
      <c r="N137" s="12">
        <v>1.2038030383493743E-9</v>
      </c>
      <c r="O137" s="12">
        <v>1.8766169865911624E-10</v>
      </c>
      <c r="P137" s="10">
        <v>15.589070028966983</v>
      </c>
      <c r="Q137" s="10">
        <v>30.228431809985967</v>
      </c>
      <c r="R137" s="10">
        <v>0.84333333333333338</v>
      </c>
      <c r="S137" s="10">
        <v>11.098467080276189</v>
      </c>
      <c r="T137" s="10">
        <v>36.715325326965221</v>
      </c>
      <c r="U137" s="10">
        <v>1.8427218480044913</v>
      </c>
      <c r="V137" s="11">
        <f>(Q137/100)*7</f>
        <v>2.1159902266990178</v>
      </c>
      <c r="W137" s="10" t="s">
        <v>3</v>
      </c>
      <c r="X137" s="10">
        <v>78.600000000000009</v>
      </c>
      <c r="Y137" s="10">
        <v>30.433333333333334</v>
      </c>
      <c r="Z137" s="10">
        <v>63.089599999999997</v>
      </c>
      <c r="AA137" s="10">
        <f>(Q137/Z137)*100</f>
        <v>47.913494157493417</v>
      </c>
      <c r="AB137" s="10">
        <v>3</v>
      </c>
    </row>
    <row r="138" spans="1:28" ht="97.5" customHeight="1" x14ac:dyDescent="0.2">
      <c r="A138" s="9" t="s">
        <v>101</v>
      </c>
      <c r="B138" s="9" t="s">
        <v>49</v>
      </c>
      <c r="C138" s="9" t="s">
        <v>48</v>
      </c>
      <c r="D138" s="23">
        <v>6</v>
      </c>
      <c r="E138" s="6">
        <f>VLOOKUP(A138,[1]Combined!$A:$P,11,FALSE)</f>
        <v>10000</v>
      </c>
      <c r="F138" s="12">
        <v>456380.99694696465</v>
      </c>
      <c r="G138" s="12">
        <v>20750</v>
      </c>
      <c r="H138" s="12">
        <v>56392.970400587721</v>
      </c>
      <c r="I138" s="10">
        <v>12.356555329393144</v>
      </c>
      <c r="J138" s="12">
        <v>1.4457810780687996E-4</v>
      </c>
      <c r="K138" s="12">
        <v>4.8749999999999999E-6</v>
      </c>
      <c r="L138" s="12">
        <v>2.7977087273161059E-5</v>
      </c>
      <c r="M138" s="10">
        <v>19.350846194868883</v>
      </c>
      <c r="N138" s="12">
        <v>3.1671087679750127E-10</v>
      </c>
      <c r="O138" s="12">
        <v>4.8287287293876198E-11</v>
      </c>
      <c r="P138" s="10">
        <v>15.246488463593295</v>
      </c>
      <c r="Q138" s="10">
        <v>74.73965286266872</v>
      </c>
      <c r="R138" s="10">
        <v>0.625</v>
      </c>
      <c r="S138" s="10">
        <v>14.055872863357655</v>
      </c>
      <c r="T138" s="10">
        <v>18.806446544760902</v>
      </c>
      <c r="U138" s="10">
        <v>2.1861538111893117</v>
      </c>
      <c r="V138" s="11">
        <f>(Q138/100)*7</f>
        <v>5.2317757003868097</v>
      </c>
      <c r="W138" s="10" t="s">
        <v>3</v>
      </c>
      <c r="X138" s="10">
        <v>40.900000000000006</v>
      </c>
      <c r="Y138" s="10">
        <v>62.849999999999994</v>
      </c>
      <c r="Z138" s="10">
        <v>32.82906666666667</v>
      </c>
      <c r="AA138" s="10">
        <f>(Q138/Z138)*100</f>
        <v>227.66304513480549</v>
      </c>
      <c r="AB138" s="10">
        <v>4</v>
      </c>
    </row>
    <row r="139" spans="1:28" ht="97.5" customHeight="1" x14ac:dyDescent="0.2">
      <c r="A139" s="9" t="s">
        <v>100</v>
      </c>
      <c r="B139" s="9" t="s">
        <v>49</v>
      </c>
      <c r="C139" s="9" t="s">
        <v>48</v>
      </c>
      <c r="D139" s="14" t="s">
        <v>4</v>
      </c>
      <c r="E139" s="6">
        <f>VLOOKUP(A139,[1]Combined!$A:$P,11,FALSE)</f>
        <v>81.101806290620701</v>
      </c>
      <c r="F139" s="12">
        <v>649874.22564007551</v>
      </c>
      <c r="G139" s="12">
        <v>43000</v>
      </c>
      <c r="H139" s="12">
        <v>72295.798356079627</v>
      </c>
      <c r="I139" s="10">
        <v>11.124583112197426</v>
      </c>
      <c r="J139" s="17">
        <v>6.001440715726082E-5</v>
      </c>
      <c r="K139" s="12">
        <v>6.3333333333333326E-6</v>
      </c>
      <c r="L139" s="12">
        <v>0</v>
      </c>
      <c r="M139" s="10">
        <v>0</v>
      </c>
      <c r="N139" s="12">
        <v>9.3096942400878892E-11</v>
      </c>
      <c r="O139" s="12">
        <v>1.0119856997604698E-11</v>
      </c>
      <c r="P139" s="10">
        <v>10.870235623881413</v>
      </c>
      <c r="Q139" s="10">
        <v>81.223682055776692</v>
      </c>
      <c r="R139" s="10">
        <v>0.74333333333333329</v>
      </c>
      <c r="S139" s="10">
        <v>8.0828868617127494</v>
      </c>
      <c r="T139" s="10">
        <v>9.9513918319563395</v>
      </c>
      <c r="U139" s="10">
        <v>2.2781274706895878</v>
      </c>
      <c r="V139" s="11">
        <f>(Q139/100)*7</f>
        <v>5.6856577439043683</v>
      </c>
      <c r="W139" s="10" t="s">
        <v>3</v>
      </c>
      <c r="X139" s="10">
        <v>50.199999999999996</v>
      </c>
      <c r="Y139" s="10">
        <v>79.933333333333337</v>
      </c>
      <c r="Z139" s="10">
        <v>40.293866666666673</v>
      </c>
      <c r="AA139" s="10">
        <f>(Q139/Z139)*100</f>
        <v>201.57827673304297</v>
      </c>
      <c r="AB139" s="10">
        <v>3</v>
      </c>
    </row>
    <row r="140" spans="1:28" ht="97.5" customHeight="1" x14ac:dyDescent="0.2">
      <c r="A140" s="9" t="s">
        <v>99</v>
      </c>
      <c r="B140" s="9" t="s">
        <v>49</v>
      </c>
      <c r="C140" s="9" t="s">
        <v>48</v>
      </c>
      <c r="D140" s="16">
        <v>2</v>
      </c>
      <c r="E140" s="6">
        <f>VLOOKUP(A140,[1]Combined!$A:$P,11,FALSE)</f>
        <v>308.45645464141262</v>
      </c>
      <c r="F140" s="12">
        <v>725373.62234096578</v>
      </c>
      <c r="G140" s="12">
        <v>44500</v>
      </c>
      <c r="H140" s="12">
        <v>83011.192144456581</v>
      </c>
      <c r="I140" s="10">
        <v>11.443922082051767</v>
      </c>
      <c r="J140" s="12">
        <v>5.4174276902147704E-4</v>
      </c>
      <c r="K140" s="12">
        <v>9.800000000000001E-6</v>
      </c>
      <c r="L140" s="12">
        <v>6.5855104369833982E-5</v>
      </c>
      <c r="M140" s="10">
        <v>12.15615752265319</v>
      </c>
      <c r="N140" s="12">
        <v>7.5378279174884105E-10</v>
      </c>
      <c r="O140" s="12">
        <v>1.1916452613577957E-10</v>
      </c>
      <c r="P140" s="10">
        <v>15.808867944478756</v>
      </c>
      <c r="Q140" s="10">
        <v>75.730100548770423</v>
      </c>
      <c r="R140" s="10">
        <v>0.89249999999999996</v>
      </c>
      <c r="S140" s="10">
        <v>7.4204812486009901</v>
      </c>
      <c r="T140" s="10">
        <v>9.7985889294075044</v>
      </c>
      <c r="U140" s="10">
        <v>3.2538194711277875</v>
      </c>
      <c r="V140" s="11">
        <f>(Q140/100)*7</f>
        <v>5.3011070384139289</v>
      </c>
      <c r="W140" s="10" t="s">
        <v>3</v>
      </c>
      <c r="X140" s="10">
        <v>39.6</v>
      </c>
      <c r="Y140" s="10">
        <v>64.025000000000006</v>
      </c>
      <c r="Z140" s="10">
        <v>31.785600000000002</v>
      </c>
      <c r="AA140" s="10">
        <f>(Q140/Z140)*100</f>
        <v>238.25285836595947</v>
      </c>
      <c r="AB140" s="10">
        <v>4</v>
      </c>
    </row>
    <row r="141" spans="1:28" ht="97.5" customHeight="1" x14ac:dyDescent="0.2">
      <c r="A141" s="9" t="s">
        <v>98</v>
      </c>
      <c r="B141" s="9" t="s">
        <v>49</v>
      </c>
      <c r="C141" s="9" t="s">
        <v>48</v>
      </c>
      <c r="D141" s="20" t="s">
        <v>29</v>
      </c>
      <c r="E141" s="6">
        <f>VLOOKUP(A141,[1]Combined!$A:$P,11,FALSE)</f>
        <v>1208.7787443425188</v>
      </c>
      <c r="F141" s="12">
        <v>292845.15053088538</v>
      </c>
      <c r="G141" s="12">
        <v>19500</v>
      </c>
      <c r="H141" s="12">
        <v>13133.279274422106</v>
      </c>
      <c r="I141" s="10">
        <v>4.4847180329308491</v>
      </c>
      <c r="J141" s="12">
        <v>6.8954384611445683E-5</v>
      </c>
      <c r="K141" s="12">
        <v>6.1749999999999993E-6</v>
      </c>
      <c r="L141" s="12">
        <v>1.7879954908369716E-5</v>
      </c>
      <c r="M141" s="10">
        <v>25.930120338427088</v>
      </c>
      <c r="N141" s="12">
        <v>2.3393711087432067E-10</v>
      </c>
      <c r="O141" s="12">
        <v>4.9123588043549848E-11</v>
      </c>
      <c r="P141" s="10">
        <v>20.998629871059997</v>
      </c>
      <c r="Q141" s="10">
        <v>63.08697321815167</v>
      </c>
      <c r="R141" s="10">
        <v>0.88250000000000006</v>
      </c>
      <c r="S141" s="10">
        <v>6.4939468705854289</v>
      </c>
      <c r="T141" s="10">
        <v>10.293641522679616</v>
      </c>
      <c r="U141" s="10">
        <v>1.7865645909985455</v>
      </c>
      <c r="V141" s="11">
        <f>(Q141/100)*7</f>
        <v>4.4160881252706163</v>
      </c>
      <c r="W141" s="10" t="s">
        <v>3</v>
      </c>
      <c r="X141" s="10">
        <v>73.974999999999994</v>
      </c>
      <c r="Y141" s="10">
        <v>52.25</v>
      </c>
      <c r="Z141" s="10">
        <v>59.377266666666678</v>
      </c>
      <c r="AA141" s="10">
        <f>(Q141/Z141)*100</f>
        <v>106.24768831531202</v>
      </c>
      <c r="AB141" s="10">
        <v>4</v>
      </c>
    </row>
    <row r="142" spans="1:28" ht="97.5" customHeight="1" x14ac:dyDescent="0.2">
      <c r="A142" s="9" t="s">
        <v>97</v>
      </c>
      <c r="B142" s="9" t="s">
        <v>49</v>
      </c>
      <c r="C142" s="9" t="s">
        <v>48</v>
      </c>
      <c r="D142" s="19" t="s">
        <v>27</v>
      </c>
      <c r="E142" s="6">
        <f>VLOOKUP(A142,[1]Combined!$A:$P,11,FALSE)</f>
        <v>10000</v>
      </c>
      <c r="F142" s="12">
        <v>255157.91540537478</v>
      </c>
      <c r="G142" s="12">
        <v>21250</v>
      </c>
      <c r="H142" s="12">
        <v>16713.103751633204</v>
      </c>
      <c r="I142" s="10">
        <v>6.5501020123482121</v>
      </c>
      <c r="J142" s="12">
        <v>2.4369479619208023E-4</v>
      </c>
      <c r="K142" s="12">
        <v>8.85E-6</v>
      </c>
      <c r="L142" s="12">
        <v>1.5681079689986303E-4</v>
      </c>
      <c r="M142" s="10">
        <v>64.347207798505792</v>
      </c>
      <c r="N142" s="12">
        <v>9.4275644394949607E-10</v>
      </c>
      <c r="O142" s="12">
        <v>6.0920293148746394E-10</v>
      </c>
      <c r="P142" s="10">
        <v>64.619333593237073</v>
      </c>
      <c r="Q142" s="10">
        <v>56.615747265797296</v>
      </c>
      <c r="R142" s="10">
        <v>1.24</v>
      </c>
      <c r="S142" s="10">
        <v>12.686090019379423</v>
      </c>
      <c r="T142" s="10">
        <v>22.407352427622808</v>
      </c>
      <c r="U142" s="10">
        <v>1.6369208590551279</v>
      </c>
      <c r="V142" s="11">
        <f>(Q142/100)*7</f>
        <v>3.9631023086058113</v>
      </c>
      <c r="W142" s="10" t="s">
        <v>3</v>
      </c>
      <c r="X142" s="10">
        <v>25.724999999999998</v>
      </c>
      <c r="Y142" s="10">
        <v>45.825000000000003</v>
      </c>
      <c r="Z142" s="10">
        <v>20.648600000000002</v>
      </c>
      <c r="AA142" s="10">
        <f>(Q142/Z142)*100</f>
        <v>274.18685657040811</v>
      </c>
      <c r="AB142" s="10">
        <v>4</v>
      </c>
    </row>
    <row r="143" spans="1:28" ht="97.5" customHeight="1" x14ac:dyDescent="0.2">
      <c r="A143" s="9" t="s">
        <v>96</v>
      </c>
      <c r="B143" s="9" t="s">
        <v>49</v>
      </c>
      <c r="C143" s="9" t="s">
        <v>48</v>
      </c>
      <c r="D143" s="20" t="s">
        <v>29</v>
      </c>
      <c r="E143" s="6">
        <f>VLOOKUP(A143,[1]Combined!$A:$P,11,FALSE)</f>
        <v>50.519036807693873</v>
      </c>
      <c r="F143" s="12">
        <v>1021863.619592558</v>
      </c>
      <c r="G143" s="12">
        <v>39750</v>
      </c>
      <c r="H143" s="12">
        <v>55777.081918225223</v>
      </c>
      <c r="I143" s="10">
        <v>5.4583684993565882</v>
      </c>
      <c r="J143" s="12">
        <v>9.0792327944759477E-4</v>
      </c>
      <c r="K143" s="12">
        <v>1.0175E-5</v>
      </c>
      <c r="L143" s="12">
        <v>3.0456809556597973E-4</v>
      </c>
      <c r="M143" s="10">
        <v>33.545576202351292</v>
      </c>
      <c r="N143" s="12">
        <v>8.9972957987200057E-10</v>
      </c>
      <c r="O143" s="12">
        <v>3.3350232025230832E-10</v>
      </c>
      <c r="P143" s="10">
        <v>37.066950749774598</v>
      </c>
      <c r="Q143" s="10">
        <v>114.97364435734399</v>
      </c>
      <c r="R143" s="10">
        <v>0.98</v>
      </c>
      <c r="S143" s="10">
        <v>11.350121029393886</v>
      </c>
      <c r="T143" s="10">
        <v>9.8719329050031046</v>
      </c>
      <c r="U143" s="10">
        <v>4.2900313575921798</v>
      </c>
      <c r="V143" s="11">
        <f>(Q143/100)*7</f>
        <v>8.0481551050140787</v>
      </c>
      <c r="W143" s="10" t="s">
        <v>3</v>
      </c>
      <c r="X143" s="10">
        <v>54.524999999999999</v>
      </c>
      <c r="Y143" s="10">
        <v>96.649999999999991</v>
      </c>
      <c r="Z143" s="10">
        <v>43.765400000000007</v>
      </c>
      <c r="AA143" s="10">
        <f>(Q143/Z143)*100</f>
        <v>262.70442942905572</v>
      </c>
      <c r="AB143" s="10">
        <v>4</v>
      </c>
    </row>
    <row r="144" spans="1:28" ht="97.5" customHeight="1" x14ac:dyDescent="0.2">
      <c r="A144" s="9" t="s">
        <v>95</v>
      </c>
      <c r="B144" s="9" t="s">
        <v>49</v>
      </c>
      <c r="C144" s="9" t="s">
        <v>48</v>
      </c>
      <c r="D144" s="16">
        <v>2</v>
      </c>
      <c r="E144" s="6">
        <f>VLOOKUP(A144,[1]Combined!$A:$P,11,FALSE)</f>
        <v>32.952686769993853</v>
      </c>
      <c r="F144" s="12">
        <v>875433.7874547781</v>
      </c>
      <c r="G144" s="12">
        <v>45250</v>
      </c>
      <c r="H144" s="12">
        <v>72748.0355740097</v>
      </c>
      <c r="I144" s="10">
        <v>8.3099414960343445</v>
      </c>
      <c r="J144" s="12">
        <v>8.1916276325011395E-4</v>
      </c>
      <c r="K144" s="12">
        <v>1.2E-5</v>
      </c>
      <c r="L144" s="12">
        <v>3.4261501425912757E-4</v>
      </c>
      <c r="M144" s="10">
        <v>41.825023014933763</v>
      </c>
      <c r="N144" s="12">
        <v>9.5672350017814623E-10</v>
      </c>
      <c r="O144" s="12">
        <v>4.6283557450402851E-10</v>
      </c>
      <c r="P144" s="10">
        <v>48.37715122685357</v>
      </c>
      <c r="Q144" s="10">
        <v>49.02274826896285</v>
      </c>
      <c r="R144" s="10">
        <v>0.56499999999999995</v>
      </c>
      <c r="S144" s="10">
        <v>5.7195151515035487</v>
      </c>
      <c r="T144" s="10">
        <v>11.66706346230016</v>
      </c>
      <c r="U144" s="10">
        <v>2.169500246112769</v>
      </c>
      <c r="V144" s="11">
        <f>(Q144/100)*7</f>
        <v>3.4315923788273994</v>
      </c>
      <c r="W144" s="10" t="s">
        <v>3</v>
      </c>
      <c r="X144" s="10">
        <v>58.125</v>
      </c>
      <c r="Y144" s="10">
        <v>40.700000000000003</v>
      </c>
      <c r="Z144" s="10">
        <v>46.655000000000008</v>
      </c>
      <c r="AA144" s="10">
        <f>(Q144/Z144)*100</f>
        <v>105.07501504439576</v>
      </c>
      <c r="AB144" s="10">
        <v>4</v>
      </c>
    </row>
    <row r="145" spans="1:28" ht="97.5" customHeight="1" x14ac:dyDescent="0.2">
      <c r="A145" s="9" t="s">
        <v>94</v>
      </c>
      <c r="B145" s="9" t="s">
        <v>49</v>
      </c>
      <c r="C145" s="9" t="s">
        <v>48</v>
      </c>
      <c r="D145" s="19" t="s">
        <v>27</v>
      </c>
      <c r="E145" s="6">
        <f>VLOOKUP(A145,[1]Combined!$A:$P,11,FALSE)</f>
        <v>10000</v>
      </c>
      <c r="F145" s="12">
        <v>195824.83511434394</v>
      </c>
      <c r="G145" s="12">
        <v>20750</v>
      </c>
      <c r="H145" s="12">
        <v>35613.498785744392</v>
      </c>
      <c r="I145" s="10">
        <v>18.18640560322665</v>
      </c>
      <c r="J145" s="12">
        <v>8.0222721392715927E-4</v>
      </c>
      <c r="K145" s="12">
        <v>1.575E-5</v>
      </c>
      <c r="L145" s="12">
        <v>2.3104775119499012E-4</v>
      </c>
      <c r="M145" s="10">
        <v>28.80078700695497</v>
      </c>
      <c r="N145" s="12">
        <v>4.1695939268492395E-9</v>
      </c>
      <c r="O145" s="12">
        <v>1.2156311552392578E-9</v>
      </c>
      <c r="P145" s="10">
        <v>29.154665335908419</v>
      </c>
      <c r="Q145" s="10">
        <v>52.214384778859738</v>
      </c>
      <c r="R145" s="10">
        <v>2.2749999999999999</v>
      </c>
      <c r="S145" s="10">
        <v>6.8068126045517383</v>
      </c>
      <c r="T145" s="10">
        <v>13.036278476477698</v>
      </c>
      <c r="U145" s="10">
        <v>2.0621786237119002</v>
      </c>
      <c r="V145" s="11">
        <f>(Q145/100)*7</f>
        <v>3.6550069345201814</v>
      </c>
      <c r="W145" s="10" t="s">
        <v>3</v>
      </c>
      <c r="X145" s="10">
        <v>72.8</v>
      </c>
      <c r="Y145" s="10">
        <v>36.224999999999994</v>
      </c>
      <c r="Z145" s="10">
        <v>58.434133333333335</v>
      </c>
      <c r="AA145" s="10">
        <f>(Q145/Z145)*100</f>
        <v>89.355966795993211</v>
      </c>
      <c r="AB145" s="10">
        <v>4</v>
      </c>
    </row>
    <row r="146" spans="1:28" ht="97.5" customHeight="1" x14ac:dyDescent="0.2">
      <c r="A146" s="9" t="s">
        <v>93</v>
      </c>
      <c r="B146" s="9" t="s">
        <v>21</v>
      </c>
      <c r="C146" s="9" t="s">
        <v>0</v>
      </c>
      <c r="D146" s="20" t="s">
        <v>29</v>
      </c>
      <c r="E146" s="6">
        <f>VLOOKUP(A146,[1]Combined!$A:$P,11,FALSE)</f>
        <v>442.30572459951429</v>
      </c>
      <c r="F146" s="12">
        <v>639353.86679560412</v>
      </c>
      <c r="G146" s="12">
        <v>33250</v>
      </c>
      <c r="H146" s="12">
        <v>16686.530978111346</v>
      </c>
      <c r="I146" s="10">
        <v>2.6099053817791154</v>
      </c>
      <c r="J146" s="12">
        <v>7.3913186454585469E-4</v>
      </c>
      <c r="K146" s="12">
        <v>1.045E-5</v>
      </c>
      <c r="L146" s="12">
        <v>9.7391222361990532E-5</v>
      </c>
      <c r="M146" s="10">
        <v>13.176434007730228</v>
      </c>
      <c r="N146" s="12">
        <v>1.1579147459558687E-9</v>
      </c>
      <c r="O146" s="12">
        <v>1.6908448189260237E-10</v>
      </c>
      <c r="P146" s="10">
        <v>14.602498368998804</v>
      </c>
      <c r="Q146" s="10">
        <v>74.741096251969566</v>
      </c>
      <c r="R146" s="10">
        <v>0.89250000000000007</v>
      </c>
      <c r="S146" s="10">
        <v>5.2363717670459051</v>
      </c>
      <c r="T146" s="10">
        <v>7.0060141336339008</v>
      </c>
      <c r="U146" s="10">
        <v>2.9322614845470065</v>
      </c>
      <c r="V146" s="11">
        <f>(Q146/100)*7</f>
        <v>5.2318767376378696</v>
      </c>
      <c r="W146" s="10" t="s">
        <v>3</v>
      </c>
      <c r="X146" s="10">
        <v>88.724999999999994</v>
      </c>
      <c r="Y146" s="10">
        <v>63.55</v>
      </c>
      <c r="Z146" s="10">
        <v>71.2166</v>
      </c>
      <c r="AA146" s="10">
        <f>(Q146/Z146)*100</f>
        <v>104.94898134981111</v>
      </c>
      <c r="AB146" s="10">
        <v>4</v>
      </c>
    </row>
    <row r="147" spans="1:28" ht="97.5" customHeight="1" x14ac:dyDescent="0.2">
      <c r="A147" s="9" t="s">
        <v>92</v>
      </c>
      <c r="B147" s="9" t="s">
        <v>21</v>
      </c>
      <c r="C147" s="9" t="s">
        <v>0</v>
      </c>
      <c r="D147" s="16">
        <v>2</v>
      </c>
      <c r="E147" s="6">
        <f>VLOOKUP(A147,[1]Combined!$A:$P,11,FALSE)</f>
        <v>41.430097645792536</v>
      </c>
      <c r="F147" s="12">
        <v>730209.13840940467</v>
      </c>
      <c r="G147" s="12">
        <v>52333.333333333336</v>
      </c>
      <c r="H147" s="12">
        <v>63018.338136533741</v>
      </c>
      <c r="I147" s="10">
        <v>8.6301765921205718</v>
      </c>
      <c r="J147" s="12">
        <v>2.0761802142677788E-4</v>
      </c>
      <c r="K147" s="12">
        <v>7.9666666666666661E-6</v>
      </c>
      <c r="L147" s="12">
        <v>1.2920655744499312E-4</v>
      </c>
      <c r="M147" s="10">
        <v>62.232823796830814</v>
      </c>
      <c r="N147" s="12">
        <v>2.8534451198318914E-10</v>
      </c>
      <c r="O147" s="12">
        <v>1.8674497423466497E-10</v>
      </c>
      <c r="P147" s="10">
        <v>65.445440999288223</v>
      </c>
      <c r="Q147" s="10">
        <v>72.653718035630149</v>
      </c>
      <c r="R147" s="10">
        <v>1.0066666666666666</v>
      </c>
      <c r="S147" s="10">
        <v>7.4977488392497689</v>
      </c>
      <c r="T147" s="10">
        <v>10.319841904818682</v>
      </c>
      <c r="U147" s="10">
        <v>2.6577842570896073</v>
      </c>
      <c r="V147" s="11">
        <f>(Q147/100)*7</f>
        <v>5.0857602624941105</v>
      </c>
      <c r="W147" s="10" t="s">
        <v>3</v>
      </c>
      <c r="X147" s="10">
        <v>45.533333333333331</v>
      </c>
      <c r="Y147" s="10">
        <v>69</v>
      </c>
      <c r="Z147" s="10">
        <v>36.548088888888891</v>
      </c>
      <c r="AA147" s="10">
        <f>(Q147/Z147)*100</f>
        <v>198.7893765293918</v>
      </c>
      <c r="AB147" s="10">
        <v>3</v>
      </c>
    </row>
    <row r="148" spans="1:28" ht="97.5" customHeight="1" x14ac:dyDescent="0.2">
      <c r="A148" s="9" t="s">
        <v>91</v>
      </c>
      <c r="B148" s="9" t="s">
        <v>21</v>
      </c>
      <c r="C148" s="9" t="s">
        <v>0</v>
      </c>
      <c r="D148" s="14" t="s">
        <v>4</v>
      </c>
      <c r="E148" s="6">
        <f>VLOOKUP(A148,[1]Combined!$A:$P,11,FALSE)</f>
        <v>165.57189614391365</v>
      </c>
      <c r="F148" s="12">
        <v>558132.4619733633</v>
      </c>
      <c r="G148" s="12">
        <v>31000</v>
      </c>
      <c r="H148" s="12">
        <v>64327.28975097114</v>
      </c>
      <c r="I148" s="10">
        <v>11.525452134343181</v>
      </c>
      <c r="J148" s="12">
        <v>8.7526479371778632E-4</v>
      </c>
      <c r="K148" s="12">
        <v>1.275E-5</v>
      </c>
      <c r="L148" s="12">
        <v>1.7581793971529453E-4</v>
      </c>
      <c r="M148" s="10">
        <v>20.087399947676168</v>
      </c>
      <c r="N148" s="12">
        <v>1.558568473400069E-9</v>
      </c>
      <c r="O148" s="12">
        <v>1.637141369781431E-10</v>
      </c>
      <c r="P148" s="10">
        <v>10.504135029819722</v>
      </c>
      <c r="Q148" s="10">
        <v>51.14117327784534</v>
      </c>
      <c r="R148" s="10">
        <v>0.76750000000000007</v>
      </c>
      <c r="S148" s="10">
        <v>5.9870227660377759</v>
      </c>
      <c r="T148" s="10">
        <v>11.706854540686477</v>
      </c>
      <c r="U148" s="10">
        <v>1.8125703741884269</v>
      </c>
      <c r="V148" s="11">
        <f>(Q148/100)*7</f>
        <v>3.5798821294491741</v>
      </c>
      <c r="W148" s="10" t="s">
        <v>3</v>
      </c>
      <c r="X148" s="10">
        <v>70.474999999999994</v>
      </c>
      <c r="Y148" s="10">
        <v>43.674999999999997</v>
      </c>
      <c r="Z148" s="10">
        <v>56.567933333333336</v>
      </c>
      <c r="AA148" s="10">
        <f>(Q148/Z148)*100</f>
        <v>90.406649605687093</v>
      </c>
      <c r="AB148" s="10">
        <v>4</v>
      </c>
    </row>
    <row r="149" spans="1:28" ht="97.5" customHeight="1" x14ac:dyDescent="0.2">
      <c r="A149" s="9" t="s">
        <v>90</v>
      </c>
      <c r="B149" s="9" t="s">
        <v>21</v>
      </c>
      <c r="C149" s="9" t="s">
        <v>0</v>
      </c>
      <c r="D149" s="20" t="s">
        <v>29</v>
      </c>
      <c r="E149" s="6">
        <f>VLOOKUP(A149,[1]Combined!$A:$P,11,FALSE)</f>
        <v>463.49363138716228</v>
      </c>
      <c r="F149" s="12">
        <v>744706.49601621646</v>
      </c>
      <c r="G149" s="12">
        <v>47750</v>
      </c>
      <c r="H149" s="12">
        <v>125211.58599663858</v>
      </c>
      <c r="I149" s="10">
        <v>16.813548245712095</v>
      </c>
      <c r="J149" s="12">
        <v>1.8939580021814909E-4</v>
      </c>
      <c r="K149" s="12">
        <v>7.1499999999999993E-6</v>
      </c>
      <c r="L149" s="12">
        <v>5.5068417959807947E-5</v>
      </c>
      <c r="M149" s="10">
        <v>29.075839008245836</v>
      </c>
      <c r="N149" s="12">
        <v>2.6413895566331745E-10</v>
      </c>
      <c r="O149" s="12">
        <v>9.9472214161865835E-11</v>
      </c>
      <c r="P149" s="10">
        <v>37.65904726626438</v>
      </c>
      <c r="Q149" s="10">
        <v>55.23686879414754</v>
      </c>
      <c r="R149" s="10">
        <v>0.55999999999999994</v>
      </c>
      <c r="S149" s="10">
        <v>3.4151856722938896</v>
      </c>
      <c r="T149" s="10">
        <v>6.1828009929768788</v>
      </c>
      <c r="U149" s="10">
        <v>2.2113690632883918</v>
      </c>
      <c r="V149" s="11">
        <f>(Q149/100)*7</f>
        <v>3.8665808155903281</v>
      </c>
      <c r="W149" s="10" t="s">
        <v>3</v>
      </c>
      <c r="X149" s="10">
        <v>36.200000000000003</v>
      </c>
      <c r="Y149" s="10">
        <v>44.9</v>
      </c>
      <c r="Z149" s="10">
        <v>29.056533333333334</v>
      </c>
      <c r="AA149" s="10">
        <f>(Q149/Z149)*100</f>
        <v>190.1013729355677</v>
      </c>
      <c r="AB149" s="10">
        <v>4</v>
      </c>
    </row>
    <row r="150" spans="1:28" ht="97.5" customHeight="1" x14ac:dyDescent="0.2">
      <c r="A150" s="9" t="s">
        <v>89</v>
      </c>
      <c r="B150" s="9" t="s">
        <v>21</v>
      </c>
      <c r="C150" s="9" t="s">
        <v>0</v>
      </c>
      <c r="D150" s="18" t="s">
        <v>23</v>
      </c>
      <c r="E150" s="6">
        <f>VLOOKUP(A150,[1]Combined!$A:$P,11,FALSE)</f>
        <v>203.3949367937559</v>
      </c>
      <c r="F150" s="12">
        <v>1177583.8358067339</v>
      </c>
      <c r="G150" s="12">
        <v>52750</v>
      </c>
      <c r="H150" s="12">
        <v>209247.50054716467</v>
      </c>
      <c r="I150" s="10">
        <v>17.769223233589507</v>
      </c>
      <c r="J150" s="12">
        <v>5.7109268424018885E-4</v>
      </c>
      <c r="K150" s="12">
        <v>8.0749999999999998E-6</v>
      </c>
      <c r="L150" s="12">
        <v>7.8964074136423385E-5</v>
      </c>
      <c r="M150" s="10">
        <v>13.826840426345377</v>
      </c>
      <c r="N150" s="12">
        <v>4.8986612041089491E-10</v>
      </c>
      <c r="O150" s="12">
        <v>6.5357193109485687E-11</v>
      </c>
      <c r="P150" s="10">
        <v>13.341847983825602</v>
      </c>
      <c r="Q150" s="10">
        <v>53.74233434553701</v>
      </c>
      <c r="R150" s="10">
        <v>0.45249999999999996</v>
      </c>
      <c r="S150" s="10">
        <v>3.7642274417084751</v>
      </c>
      <c r="T150" s="10">
        <v>7.0042127636405365</v>
      </c>
      <c r="U150" s="10">
        <v>1.8647504051997659</v>
      </c>
      <c r="V150" s="11">
        <f>(Q150/100)*7</f>
        <v>3.7619634041875907</v>
      </c>
      <c r="W150" s="10" t="s">
        <v>3</v>
      </c>
      <c r="X150" s="10">
        <v>44.575000000000003</v>
      </c>
      <c r="Y150" s="10">
        <v>44.174999999999997</v>
      </c>
      <c r="Z150" s="10">
        <v>35.778866666666673</v>
      </c>
      <c r="AA150" s="10">
        <f>(Q150/Z150)*100</f>
        <v>150.20692199735319</v>
      </c>
      <c r="AB150" s="10">
        <v>4</v>
      </c>
    </row>
    <row r="151" spans="1:28" ht="97.5" customHeight="1" x14ac:dyDescent="0.2">
      <c r="A151" s="9" t="s">
        <v>88</v>
      </c>
      <c r="B151" s="9" t="s">
        <v>21</v>
      </c>
      <c r="C151" s="9" t="s">
        <v>0</v>
      </c>
      <c r="D151" s="20" t="s">
        <v>29</v>
      </c>
      <c r="E151" s="6">
        <f>VLOOKUP(A151,[1]Combined!$A:$P,11,FALSE)</f>
        <v>1276.8211392904257</v>
      </c>
      <c r="F151" s="12">
        <v>560999.38817584119</v>
      </c>
      <c r="G151" s="12">
        <v>53500</v>
      </c>
      <c r="H151" s="12">
        <v>77444.021314934696</v>
      </c>
      <c r="I151" s="10">
        <v>13.804653435853737</v>
      </c>
      <c r="J151" s="12">
        <v>1.8555579534291578E-3</v>
      </c>
      <c r="K151" s="12">
        <v>3.625E-5</v>
      </c>
      <c r="L151" s="12">
        <v>4.0244290363886098E-4</v>
      </c>
      <c r="M151" s="10">
        <v>21.688511689711856</v>
      </c>
      <c r="N151" s="12">
        <v>3.3197489550967845E-9</v>
      </c>
      <c r="O151" s="12">
        <v>6.8359296924213992E-10</v>
      </c>
      <c r="P151" s="10">
        <v>20.591706737120134</v>
      </c>
      <c r="Q151" s="10">
        <v>39.186304643334985</v>
      </c>
      <c r="R151" s="10">
        <v>1.5824999999999998</v>
      </c>
      <c r="S151" s="10">
        <v>3.9334123356710271</v>
      </c>
      <c r="T151" s="10">
        <v>10.037722034450734</v>
      </c>
      <c r="U151" s="10">
        <v>2.054864258599522</v>
      </c>
      <c r="V151" s="11">
        <f>(Q151/100)*7</f>
        <v>2.7430413250334489</v>
      </c>
      <c r="W151" s="10" t="s">
        <v>3</v>
      </c>
      <c r="X151" s="10">
        <v>11.774999999999999</v>
      </c>
      <c r="Y151" s="10">
        <v>33.725000000000001</v>
      </c>
      <c r="Z151" s="10">
        <v>9.4514000000000014</v>
      </c>
      <c r="AA151" s="10">
        <f>(Q151/Z151)*100</f>
        <v>414.6084669290791</v>
      </c>
      <c r="AB151" s="10">
        <v>4</v>
      </c>
    </row>
    <row r="152" spans="1:28" ht="97.5" customHeight="1" x14ac:dyDescent="0.2">
      <c r="A152" s="9" t="s">
        <v>87</v>
      </c>
      <c r="B152" s="9" t="s">
        <v>21</v>
      </c>
      <c r="C152" s="9" t="s">
        <v>0</v>
      </c>
      <c r="D152" s="20" t="s">
        <v>29</v>
      </c>
      <c r="E152" s="6">
        <f>VLOOKUP(A152,[1]Combined!$A:$P,11,FALSE)</f>
        <v>89.385334503796457</v>
      </c>
      <c r="F152" s="12">
        <v>621709.92649196123</v>
      </c>
      <c r="G152" s="12">
        <v>43000</v>
      </c>
      <c r="H152" s="12">
        <v>72791.77739163996</v>
      </c>
      <c r="I152" s="10">
        <v>11.708318347492424</v>
      </c>
      <c r="J152" s="12">
        <v>7.3441945451664962E-4</v>
      </c>
      <c r="K152" s="12">
        <v>1.4000000000000001E-5</v>
      </c>
      <c r="L152" s="12">
        <v>7.9039593635814279E-5</v>
      </c>
      <c r="M152" s="10">
        <v>10.762186806153352</v>
      </c>
      <c r="N152" s="12">
        <v>1.1832217281017194E-9</v>
      </c>
      <c r="O152" s="12">
        <v>6.0132121145765632E-11</v>
      </c>
      <c r="P152" s="10">
        <v>5.0820670139516047</v>
      </c>
      <c r="Q152" s="10">
        <v>42.232659622151132</v>
      </c>
      <c r="R152" s="10">
        <v>0.67749999999999999</v>
      </c>
      <c r="S152" s="10">
        <v>5.6068231612820867</v>
      </c>
      <c r="T152" s="10">
        <v>13.276036156485144</v>
      </c>
      <c r="U152" s="10">
        <v>1.8959864819949894</v>
      </c>
      <c r="V152" s="11">
        <f>(Q152/100)*7</f>
        <v>2.9562861735505792</v>
      </c>
      <c r="W152" s="10" t="s">
        <v>3</v>
      </c>
      <c r="X152" s="10">
        <v>54.674999999999997</v>
      </c>
      <c r="Y152" s="10">
        <v>36.049999999999997</v>
      </c>
      <c r="Z152" s="10">
        <v>43.885800000000003</v>
      </c>
      <c r="AA152" s="10">
        <f>(Q152/Z152)*100</f>
        <v>96.233085923353627</v>
      </c>
      <c r="AB152" s="10">
        <v>4</v>
      </c>
    </row>
    <row r="153" spans="1:28" ht="97.5" customHeight="1" x14ac:dyDescent="0.2">
      <c r="A153" s="9" t="s">
        <v>86</v>
      </c>
      <c r="B153" s="9" t="s">
        <v>79</v>
      </c>
      <c r="C153" s="9" t="s">
        <v>48</v>
      </c>
      <c r="D153" s="14" t="s">
        <v>4</v>
      </c>
      <c r="E153" s="6">
        <f>VLOOKUP(A153,[1]Combined!$A:$P,11,FALSE)</f>
        <v>41.173114173757114</v>
      </c>
      <c r="F153" s="12">
        <v>1210488.4279805855</v>
      </c>
      <c r="G153" s="12">
        <v>48000</v>
      </c>
      <c r="H153" s="12">
        <v>30554.112148968474</v>
      </c>
      <c r="I153" s="10">
        <v>2.5241143527444376</v>
      </c>
      <c r="J153" s="12">
        <v>4.544972392241239E-4</v>
      </c>
      <c r="K153" s="12">
        <v>6.7666666666666665E-6</v>
      </c>
      <c r="L153" s="12">
        <v>1.2104226420459903E-4</v>
      </c>
      <c r="M153" s="10">
        <v>26.632123093031613</v>
      </c>
      <c r="N153" s="12">
        <v>3.7406617178868918E-10</v>
      </c>
      <c r="O153" s="12">
        <v>9.025577448371286E-11</v>
      </c>
      <c r="P153" s="10">
        <v>24.12829100587544</v>
      </c>
      <c r="Q153" s="10">
        <v>46.365405661132009</v>
      </c>
      <c r="R153" s="10">
        <v>0.33</v>
      </c>
      <c r="S153" s="10">
        <v>8.4839471044877666</v>
      </c>
      <c r="T153" s="10">
        <v>18.298011164819457</v>
      </c>
      <c r="U153" s="10">
        <v>1.3882671337264689</v>
      </c>
      <c r="V153" s="11">
        <f>(Q153/100)*7</f>
        <v>3.2455783962792406</v>
      </c>
      <c r="W153" s="10" t="s">
        <v>3</v>
      </c>
      <c r="X153" s="10">
        <v>60.033333333333331</v>
      </c>
      <c r="Y153" s="10">
        <v>44.166666666666664</v>
      </c>
      <c r="Z153" s="10">
        <v>48.186755555555557</v>
      </c>
      <c r="AA153" s="10">
        <f>(Q153/Z153)*100</f>
        <v>96.220227169426934</v>
      </c>
      <c r="AB153" s="10">
        <v>3</v>
      </c>
    </row>
    <row r="154" spans="1:28" ht="97.5" customHeight="1" x14ac:dyDescent="0.2">
      <c r="A154" s="9" t="s">
        <v>85</v>
      </c>
      <c r="B154" s="9" t="s">
        <v>79</v>
      </c>
      <c r="C154" s="9" t="s">
        <v>48</v>
      </c>
      <c r="D154" s="14" t="s">
        <v>4</v>
      </c>
      <c r="E154" s="6">
        <f>VLOOKUP(A154,[1]Combined!$A:$P,11,FALSE)</f>
        <v>52.157428979027564</v>
      </c>
      <c r="F154" s="5">
        <v>585200.37126959919</v>
      </c>
      <c r="G154" s="5">
        <v>63000</v>
      </c>
      <c r="H154" s="5">
        <v>76183.125596920247</v>
      </c>
      <c r="I154" s="3">
        <v>13.01829755022883</v>
      </c>
      <c r="J154" s="5">
        <v>2.0755240720856868E-3</v>
      </c>
      <c r="K154" s="5">
        <v>5.466666666666667E-5</v>
      </c>
      <c r="L154" s="5">
        <v>2.5199842617927494E-4</v>
      </c>
      <c r="M154" s="3">
        <v>12.141435966389087</v>
      </c>
      <c r="N154" s="5">
        <v>3.6180898974174733E-9</v>
      </c>
      <c r="O154" s="5">
        <v>8.5687001015566929E-10</v>
      </c>
      <c r="P154" s="3">
        <v>23.682938634755523</v>
      </c>
      <c r="Q154" s="3">
        <v>27.203629660448442</v>
      </c>
      <c r="R154" s="3">
        <v>0.90333333333333332</v>
      </c>
      <c r="S154" s="3">
        <v>3.8613586698932303</v>
      </c>
      <c r="T154" s="3">
        <v>14.194277447863099</v>
      </c>
      <c r="U154" s="3">
        <v>2.1775740170854747</v>
      </c>
      <c r="V154" s="4">
        <f>(Q154/100)*7</f>
        <v>1.9042540762313909</v>
      </c>
      <c r="W154" s="3" t="s">
        <v>278</v>
      </c>
      <c r="X154" s="3">
        <v>53.20000000000001</v>
      </c>
      <c r="Y154" s="3">
        <v>25.233333333333334</v>
      </c>
      <c r="Z154" s="3">
        <v>42.701866666666668</v>
      </c>
      <c r="AA154" s="3">
        <f>(Q154/Z154)*100</f>
        <v>63.705949608249227</v>
      </c>
      <c r="AB154" s="3">
        <v>3</v>
      </c>
    </row>
    <row r="155" spans="1:28" ht="97.5" customHeight="1" x14ac:dyDescent="0.2">
      <c r="A155" s="9" t="s">
        <v>84</v>
      </c>
      <c r="B155" s="9" t="s">
        <v>79</v>
      </c>
      <c r="C155" s="9" t="s">
        <v>48</v>
      </c>
      <c r="D155" s="14" t="s">
        <v>4</v>
      </c>
      <c r="E155" s="6">
        <f>VLOOKUP(A155,[1]Combined!$A:$P,11,FALSE)</f>
        <v>154.18623463517693</v>
      </c>
      <c r="F155" s="12">
        <v>420494.92694880441</v>
      </c>
      <c r="G155" s="12">
        <v>23500</v>
      </c>
      <c r="H155" s="12">
        <v>103894.9793247848</v>
      </c>
      <c r="I155" s="10">
        <v>24.70778424811629</v>
      </c>
      <c r="J155" s="12">
        <v>4.9841877362208494E-4</v>
      </c>
      <c r="K155" s="12">
        <v>8.8749999999999989E-6</v>
      </c>
      <c r="L155" s="12">
        <v>7.3415119939154394E-5</v>
      </c>
      <c r="M155" s="10">
        <v>14.729605669873862</v>
      </c>
      <c r="N155" s="12">
        <v>1.263277973350772E-9</v>
      </c>
      <c r="O155" s="12">
        <v>4.2485592598540151E-10</v>
      </c>
      <c r="P155" s="10">
        <v>33.631230413880772</v>
      </c>
      <c r="Q155" s="10">
        <v>49.1150442383327</v>
      </c>
      <c r="R155" s="10">
        <v>0.74750000000000005</v>
      </c>
      <c r="S155" s="10">
        <v>6.7892037202590183</v>
      </c>
      <c r="T155" s="10">
        <v>13.823063433098296</v>
      </c>
      <c r="U155" s="10">
        <v>1.4817794539996698</v>
      </c>
      <c r="V155" s="11">
        <f>(Q155/100)*7</f>
        <v>3.438053096683289</v>
      </c>
      <c r="W155" s="10" t="s">
        <v>3</v>
      </c>
      <c r="X155" s="10">
        <v>51.075000000000003</v>
      </c>
      <c r="Y155" s="10">
        <v>40.474999999999994</v>
      </c>
      <c r="Z155" s="10">
        <v>40.996200000000002</v>
      </c>
      <c r="AA155" s="10">
        <f>(Q155/Z155)*100</f>
        <v>119.80389460079886</v>
      </c>
      <c r="AB155" s="10">
        <v>4</v>
      </c>
    </row>
    <row r="156" spans="1:28" ht="97.5" customHeight="1" x14ac:dyDescent="0.2">
      <c r="A156" s="9" t="s">
        <v>83</v>
      </c>
      <c r="B156" s="9" t="s">
        <v>79</v>
      </c>
      <c r="C156" s="9" t="s">
        <v>48</v>
      </c>
      <c r="D156" s="14" t="s">
        <v>4</v>
      </c>
      <c r="E156" s="6">
        <f>VLOOKUP(A156,[1]Combined!$A:$P,11,FALSE)</f>
        <v>83.804422371260088</v>
      </c>
      <c r="F156" s="12">
        <v>417415.6455598516</v>
      </c>
      <c r="G156" s="12">
        <v>40500</v>
      </c>
      <c r="H156" s="12">
        <v>58073.873614976947</v>
      </c>
      <c r="I156" s="10">
        <v>13.912720865334686</v>
      </c>
      <c r="J156" s="12">
        <v>7.5530632219479685E-4</v>
      </c>
      <c r="K156" s="12">
        <v>1.8500000000000002E-5</v>
      </c>
      <c r="L156" s="12">
        <v>5.1950976629620249E-5</v>
      </c>
      <c r="M156" s="10">
        <v>6.8781334278599964</v>
      </c>
      <c r="N156" s="12">
        <v>1.8340588017834616E-9</v>
      </c>
      <c r="O156" s="12">
        <v>2.6796110897594379E-10</v>
      </c>
      <c r="P156" s="10">
        <v>14.610279055141257</v>
      </c>
      <c r="Q156" s="10">
        <v>39.342009366112727</v>
      </c>
      <c r="R156" s="10">
        <v>0.96499999999999997</v>
      </c>
      <c r="S156" s="10">
        <v>3.9786104112605658</v>
      </c>
      <c r="T156" s="10">
        <v>10.112880545159813</v>
      </c>
      <c r="U156" s="10">
        <v>2.3288078023919287</v>
      </c>
      <c r="V156" s="11">
        <f>(Q156/100)*7</f>
        <v>2.7539406556278911</v>
      </c>
      <c r="W156" s="10" t="s">
        <v>3</v>
      </c>
      <c r="X156" s="10">
        <v>47.474999999999994</v>
      </c>
      <c r="Y156" s="10">
        <v>32.375</v>
      </c>
      <c r="Z156" s="10">
        <v>38.1066</v>
      </c>
      <c r="AA156" s="10">
        <f>(Q156/Z156)*100</f>
        <v>103.24198266471616</v>
      </c>
      <c r="AB156" s="10">
        <v>4</v>
      </c>
    </row>
    <row r="157" spans="1:28" ht="97.5" customHeight="1" x14ac:dyDescent="0.2">
      <c r="A157" s="9" t="s">
        <v>82</v>
      </c>
      <c r="B157" s="9" t="s">
        <v>79</v>
      </c>
      <c r="C157" s="9" t="s">
        <v>48</v>
      </c>
      <c r="D157" s="14" t="s">
        <v>4</v>
      </c>
      <c r="E157" s="6">
        <f>VLOOKUP(A157,[1]Combined!$A:$P,11,FALSE)</f>
        <v>198.58592916692265</v>
      </c>
      <c r="F157" s="12">
        <v>658495.97690170316</v>
      </c>
      <c r="G157" s="12">
        <v>39000</v>
      </c>
      <c r="H157" s="12">
        <v>31510.751964749412</v>
      </c>
      <c r="I157" s="10">
        <v>4.7852611208060836</v>
      </c>
      <c r="J157" s="12">
        <v>1.877203083222651E-3</v>
      </c>
      <c r="K157" s="12">
        <v>2.8749999999999997E-5</v>
      </c>
      <c r="L157" s="12">
        <v>6.342084628711387E-4</v>
      </c>
      <c r="M157" s="10">
        <v>33.784755018747035</v>
      </c>
      <c r="N157" s="12">
        <v>2.8238603970532894E-9</v>
      </c>
      <c r="O157" s="12">
        <v>8.4459078364548881E-10</v>
      </c>
      <c r="P157" s="10">
        <v>29.909084192930464</v>
      </c>
      <c r="Q157" s="10">
        <v>51.274579590341169</v>
      </c>
      <c r="R157" s="10">
        <v>0.91999999999999993</v>
      </c>
      <c r="S157" s="10">
        <v>3.4700002842545481</v>
      </c>
      <c r="T157" s="10">
        <v>6.7674865634748338</v>
      </c>
      <c r="U157" s="10">
        <v>2.4866119864907432</v>
      </c>
      <c r="V157" s="11">
        <f>(Q157/100)*7</f>
        <v>3.5892205713238821</v>
      </c>
      <c r="W157" s="10" t="s">
        <v>3</v>
      </c>
      <c r="X157" s="10">
        <v>42.4</v>
      </c>
      <c r="Y157" s="10">
        <v>42.05</v>
      </c>
      <c r="Z157" s="10">
        <v>34.03306666666667</v>
      </c>
      <c r="AA157" s="10">
        <f>(Q157/Z157)*100</f>
        <v>150.66106176250497</v>
      </c>
      <c r="AB157" s="10">
        <v>4</v>
      </c>
    </row>
    <row r="158" spans="1:28" ht="97.5" customHeight="1" x14ac:dyDescent="0.2">
      <c r="A158" s="9" t="s">
        <v>81</v>
      </c>
      <c r="B158" s="9" t="s">
        <v>79</v>
      </c>
      <c r="C158" s="9" t="s">
        <v>48</v>
      </c>
      <c r="D158" s="19" t="s">
        <v>27</v>
      </c>
      <c r="E158" s="6">
        <f>VLOOKUP(A158,[1]Combined!$A:$P,11,FALSE)</f>
        <v>10000</v>
      </c>
      <c r="F158" s="12">
        <v>792024.50806172716</v>
      </c>
      <c r="G158" s="12">
        <v>34333.333333333336</v>
      </c>
      <c r="H158" s="12">
        <v>71437.436924792477</v>
      </c>
      <c r="I158" s="10">
        <v>9.0195992924028214</v>
      </c>
      <c r="J158" s="12">
        <v>2.1194609261741186E-4</v>
      </c>
      <c r="K158" s="12">
        <v>5.0000000000000004E-6</v>
      </c>
      <c r="L158" s="12">
        <v>2.9681972569720647E-5</v>
      </c>
      <c r="M158" s="10">
        <v>14.004491521011511</v>
      </c>
      <c r="N158" s="12">
        <v>2.6725492887758583E-10</v>
      </c>
      <c r="O158" s="12">
        <v>2.5424733413836425E-11</v>
      </c>
      <c r="P158" s="10">
        <v>9.5132888738909056</v>
      </c>
      <c r="Q158" s="10">
        <v>64.627026766502823</v>
      </c>
      <c r="R158" s="10">
        <v>0.44</v>
      </c>
      <c r="S158" s="10">
        <v>6.5952889063841207</v>
      </c>
      <c r="T158" s="10">
        <v>10.205156010368343</v>
      </c>
      <c r="U158" s="10">
        <v>1.7736196517190297</v>
      </c>
      <c r="V158" s="11">
        <f>(Q158/100)*7</f>
        <v>4.5238918736551978</v>
      </c>
      <c r="W158" s="10" t="s">
        <v>3</v>
      </c>
      <c r="X158" s="10">
        <v>52.133333333333333</v>
      </c>
      <c r="Y158" s="10">
        <v>63.466666666666669</v>
      </c>
      <c r="Z158" s="10">
        <v>41.845688888888894</v>
      </c>
      <c r="AA158" s="10">
        <f>(Q158/Z158)*100</f>
        <v>154.44130203735983</v>
      </c>
      <c r="AB158" s="10">
        <v>3</v>
      </c>
    </row>
    <row r="159" spans="1:28" ht="97.5" customHeight="1" x14ac:dyDescent="0.2">
      <c r="A159" s="9" t="s">
        <v>80</v>
      </c>
      <c r="B159" s="9" t="s">
        <v>79</v>
      </c>
      <c r="C159" s="9" t="s">
        <v>48</v>
      </c>
      <c r="D159" s="16">
        <v>2</v>
      </c>
      <c r="E159" s="6">
        <f>VLOOKUP(A159,[1]Combined!$A:$P,11,FALSE)</f>
        <v>549.65353394244164</v>
      </c>
      <c r="F159" s="12">
        <v>756770.54040179064</v>
      </c>
      <c r="G159" s="12">
        <v>55666.666666666664</v>
      </c>
      <c r="H159" s="12">
        <v>266406.53049581387</v>
      </c>
      <c r="I159" s="10">
        <v>35.203078908749696</v>
      </c>
      <c r="J159" s="12">
        <v>6.7438003865546745E-5</v>
      </c>
      <c r="K159" s="12">
        <v>6.4333333333333341E-6</v>
      </c>
      <c r="L159" s="12">
        <v>1.2858046673652312E-5</v>
      </c>
      <c r="M159" s="10">
        <v>19.066469848792973</v>
      </c>
      <c r="N159" s="12">
        <v>9.674655179180849E-11</v>
      </c>
      <c r="O159" s="12">
        <v>3.4018393622728312E-11</v>
      </c>
      <c r="P159" s="10">
        <v>35.162383560639363</v>
      </c>
      <c r="Q159" s="10">
        <v>44.245939740476295</v>
      </c>
      <c r="R159" s="10">
        <v>0.52</v>
      </c>
      <c r="S159" s="10">
        <v>2.765398949446312</v>
      </c>
      <c r="T159" s="10">
        <v>6.2500626400223522</v>
      </c>
      <c r="U159" s="10">
        <v>1.7855909133229353</v>
      </c>
      <c r="V159" s="11">
        <f>(Q159/100)*7</f>
        <v>3.097215781833341</v>
      </c>
      <c r="W159" s="10" t="s">
        <v>3</v>
      </c>
      <c r="X159" s="10">
        <v>58.966666666666669</v>
      </c>
      <c r="Y159" s="10">
        <v>45.533333333333331</v>
      </c>
      <c r="Z159" s="10">
        <v>47.330577777777783</v>
      </c>
      <c r="AA159" s="10">
        <f>(Q159/Z159)*100</f>
        <v>93.482779669869657</v>
      </c>
      <c r="AB159" s="10">
        <v>3</v>
      </c>
    </row>
    <row r="160" spans="1:28" ht="97.5" customHeight="1" x14ac:dyDescent="0.2">
      <c r="A160" s="9" t="s">
        <v>78</v>
      </c>
      <c r="B160" s="9" t="s">
        <v>31</v>
      </c>
      <c r="C160" s="9" t="s">
        <v>24</v>
      </c>
      <c r="D160" s="24" t="s">
        <v>77</v>
      </c>
      <c r="E160" s="6">
        <f>VLOOKUP(A160,[1]Combined!$A:$P,11,FALSE)</f>
        <v>160.10312886845705</v>
      </c>
      <c r="F160" s="5">
        <v>649676.54407517274</v>
      </c>
      <c r="G160" s="5">
        <v>76666.666666666672</v>
      </c>
      <c r="H160" s="5">
        <v>149943.15088311379</v>
      </c>
      <c r="I160" s="3">
        <v>23.079662064229332</v>
      </c>
      <c r="J160" s="5">
        <v>6.3273297807713672E-5</v>
      </c>
      <c r="K160" s="5">
        <v>1.3666666666666667E-5</v>
      </c>
      <c r="L160" s="5">
        <v>5.6445641828955349E-6</v>
      </c>
      <c r="M160" s="3">
        <v>8.9209261702294338</v>
      </c>
      <c r="N160" s="5">
        <v>9.9457464353378131E-11</v>
      </c>
      <c r="O160" s="5">
        <v>1.3872702702183945E-11</v>
      </c>
      <c r="P160" s="3">
        <v>13.94837762291368</v>
      </c>
      <c r="Q160" s="3">
        <v>24.428232286812719</v>
      </c>
      <c r="R160" s="3">
        <v>0.77333333333333343</v>
      </c>
      <c r="S160" s="3">
        <v>5.7657995371516568</v>
      </c>
      <c r="T160" s="3">
        <v>23.603015844352573</v>
      </c>
      <c r="U160" s="3">
        <v>1.8099237536207431</v>
      </c>
      <c r="V160" s="4">
        <f>(Q160/100)*7</f>
        <v>1.7099762600768902</v>
      </c>
      <c r="W160" s="3" t="s">
        <v>278</v>
      </c>
      <c r="X160" s="3">
        <v>96.266666666666666</v>
      </c>
      <c r="Y160" s="3">
        <v>24.633333333333336</v>
      </c>
      <c r="Z160" s="3">
        <v>77.270044444444451</v>
      </c>
      <c r="AA160" s="3">
        <f>(Q160/Z160)*100</f>
        <v>31.61410409745022</v>
      </c>
      <c r="AB160" s="3">
        <v>3</v>
      </c>
    </row>
    <row r="161" spans="1:28" ht="97.5" customHeight="1" x14ac:dyDescent="0.2">
      <c r="A161" s="9" t="s">
        <v>76</v>
      </c>
      <c r="B161" s="9" t="s">
        <v>31</v>
      </c>
      <c r="C161" s="9" t="s">
        <v>24</v>
      </c>
      <c r="D161" s="18" t="s">
        <v>23</v>
      </c>
      <c r="E161" s="6">
        <f>VLOOKUP(A161,[1]Combined!$A:$P,11,FALSE)</f>
        <v>10000</v>
      </c>
      <c r="F161" s="12">
        <v>298799.85894587199</v>
      </c>
      <c r="G161" s="12">
        <v>26000</v>
      </c>
      <c r="H161" s="12">
        <v>28078.008826916652</v>
      </c>
      <c r="I161" s="10">
        <v>9.3969284075207753</v>
      </c>
      <c r="J161" s="17">
        <v>6.001440715726082E-5</v>
      </c>
      <c r="K161" s="12">
        <v>6.4666666666666669E-6</v>
      </c>
      <c r="L161" s="12">
        <v>0</v>
      </c>
      <c r="M161" s="10">
        <v>0</v>
      </c>
      <c r="N161" s="12">
        <v>2.0202870834982239E-10</v>
      </c>
      <c r="O161" s="12">
        <v>1.8817708818800298E-11</v>
      </c>
      <c r="P161" s="10">
        <v>9.3143736711995082</v>
      </c>
      <c r="Q161" s="10">
        <v>55.658376344962335</v>
      </c>
      <c r="R161" s="10">
        <v>0.87</v>
      </c>
      <c r="S161" s="10">
        <v>5.8178198759119377</v>
      </c>
      <c r="T161" s="10">
        <v>10.452730133293784</v>
      </c>
      <c r="U161" s="10">
        <v>2.2093435834685606</v>
      </c>
      <c r="V161" s="11">
        <f>(Q161/100)*7</f>
        <v>3.8960863441473634</v>
      </c>
      <c r="W161" s="10" t="s">
        <v>3</v>
      </c>
      <c r="X161" s="10">
        <v>61.43333333333333</v>
      </c>
      <c r="Y161" s="10">
        <v>53.1</v>
      </c>
      <c r="Z161" s="10">
        <v>49.310488888888891</v>
      </c>
      <c r="AA161" s="10">
        <f>(Q161/Z161)*100</f>
        <v>112.87330058798872</v>
      </c>
      <c r="AB161" s="10">
        <v>3</v>
      </c>
    </row>
    <row r="162" spans="1:28" ht="97.5" customHeight="1" x14ac:dyDescent="0.2">
      <c r="A162" s="9" t="s">
        <v>75</v>
      </c>
      <c r="B162" s="9" t="s">
        <v>37</v>
      </c>
      <c r="C162" s="9" t="s">
        <v>24</v>
      </c>
      <c r="D162" s="18" t="s">
        <v>23</v>
      </c>
      <c r="E162" s="6">
        <f>VLOOKUP(A162,[1]Combined!$A:$P,11,FALSE)</f>
        <v>682.46786635702165</v>
      </c>
      <c r="F162" s="12">
        <v>406218.91486977646</v>
      </c>
      <c r="G162" s="12">
        <v>36750</v>
      </c>
      <c r="H162" s="12">
        <v>62677.469256876153</v>
      </c>
      <c r="I162" s="10">
        <v>15.429480746106805</v>
      </c>
      <c r="J162" s="17">
        <v>6.001440715726082E-5</v>
      </c>
      <c r="K162" s="12">
        <v>8.225E-6</v>
      </c>
      <c r="L162" s="12">
        <v>0</v>
      </c>
      <c r="M162" s="10">
        <v>0</v>
      </c>
      <c r="N162" s="12">
        <v>1.5044074654782867E-10</v>
      </c>
      <c r="O162" s="12">
        <v>2.3420622184733909E-11</v>
      </c>
      <c r="P162" s="10">
        <v>15.568004494904535</v>
      </c>
      <c r="Q162" s="10">
        <v>59.000939450043504</v>
      </c>
      <c r="R162" s="10">
        <v>0.96499999999999997</v>
      </c>
      <c r="S162" s="10">
        <v>5.375045123793468</v>
      </c>
      <c r="T162" s="10">
        <v>9.1101009134685977</v>
      </c>
      <c r="U162" s="10">
        <v>2.8602771586720337</v>
      </c>
      <c r="V162" s="11">
        <f>(Q162/100)*7</f>
        <v>4.1300657615030447</v>
      </c>
      <c r="W162" s="10" t="s">
        <v>3</v>
      </c>
      <c r="X162" s="10">
        <v>44.599999999999994</v>
      </c>
      <c r="Y162" s="10">
        <v>49.924999999999997</v>
      </c>
      <c r="Z162" s="10">
        <v>35.798933333333338</v>
      </c>
      <c r="AA162" s="10">
        <f>(Q162/Z162)*100</f>
        <v>164.81200403562349</v>
      </c>
      <c r="AB162" s="10">
        <v>4</v>
      </c>
    </row>
    <row r="163" spans="1:28" ht="97.5" customHeight="1" x14ac:dyDescent="0.2">
      <c r="A163" s="9" t="s">
        <v>74</v>
      </c>
      <c r="B163" s="9" t="s">
        <v>37</v>
      </c>
      <c r="C163" s="9" t="s">
        <v>24</v>
      </c>
      <c r="D163" s="14" t="s">
        <v>4</v>
      </c>
      <c r="E163" s="6">
        <f>VLOOKUP(A163,[1]Combined!$A:$P,11,FALSE)</f>
        <v>18.728704054548011</v>
      </c>
      <c r="F163" s="12">
        <v>1071824.7108542377</v>
      </c>
      <c r="G163" s="12">
        <v>65000</v>
      </c>
      <c r="H163" s="12">
        <v>80438.34141681694</v>
      </c>
      <c r="I163" s="10">
        <v>7.5048037801543206</v>
      </c>
      <c r="J163" s="12">
        <v>1.0341750249331992E-4</v>
      </c>
      <c r="K163" s="12">
        <v>6.366666666666667E-6</v>
      </c>
      <c r="L163" s="12">
        <v>5.9749394646477268E-5</v>
      </c>
      <c r="M163" s="10">
        <v>57.774934808870171</v>
      </c>
      <c r="N163" s="12">
        <v>9.7521313850399642E-11</v>
      </c>
      <c r="O163" s="12">
        <v>5.7364115328836108E-11</v>
      </c>
      <c r="P163" s="10">
        <v>58.822131351546624</v>
      </c>
      <c r="Q163" s="10">
        <v>67.053232680211011</v>
      </c>
      <c r="R163" s="10">
        <v>0.52</v>
      </c>
      <c r="S163" s="10">
        <v>9.5644465399942238</v>
      </c>
      <c r="T163" s="10">
        <v>14.263960375495689</v>
      </c>
      <c r="U163" s="10">
        <v>2.4622050181431079</v>
      </c>
      <c r="V163" s="11">
        <f>(Q163/100)*7</f>
        <v>4.6937262876147701</v>
      </c>
      <c r="W163" s="10" t="s">
        <v>3</v>
      </c>
      <c r="X163" s="10">
        <v>40.033333333333331</v>
      </c>
      <c r="Y163" s="10">
        <v>73.566666666666663</v>
      </c>
      <c r="Z163" s="10">
        <v>32.133422222222229</v>
      </c>
      <c r="AA163" s="10">
        <f>(Q163/Z163)*100</f>
        <v>208.67130869689814</v>
      </c>
      <c r="AB163" s="10">
        <v>3</v>
      </c>
    </row>
    <row r="164" spans="1:28" ht="97.5" customHeight="1" x14ac:dyDescent="0.2">
      <c r="A164" s="9" t="s">
        <v>73</v>
      </c>
      <c r="B164" s="9" t="s">
        <v>37</v>
      </c>
      <c r="C164" s="9" t="s">
        <v>24</v>
      </c>
      <c r="D164" s="19" t="s">
        <v>27</v>
      </c>
      <c r="E164" s="6">
        <f>VLOOKUP(A164,[1]Combined!$A:$P,11,FALSE)</f>
        <v>10000</v>
      </c>
      <c r="F164" s="12">
        <v>1021454.1672891434</v>
      </c>
      <c r="G164" s="12">
        <v>125333.33333333333</v>
      </c>
      <c r="H164" s="12">
        <v>61324.034015051955</v>
      </c>
      <c r="I164" s="10">
        <v>6.0036011383458323</v>
      </c>
      <c r="J164" s="17">
        <v>6.001440715726082E-5</v>
      </c>
      <c r="K164" s="12">
        <v>1.2500000000000001E-5</v>
      </c>
      <c r="L164" s="12">
        <v>0</v>
      </c>
      <c r="M164" s="10">
        <v>0</v>
      </c>
      <c r="N164" s="12">
        <v>5.8895620410002762E-11</v>
      </c>
      <c r="O164" s="12">
        <v>3.5432265768268067E-12</v>
      </c>
      <c r="P164" s="10">
        <v>6.0161121525855075</v>
      </c>
      <c r="Q164" s="10">
        <v>56.083188984984304</v>
      </c>
      <c r="R164" s="10">
        <v>0.95000000000000007</v>
      </c>
      <c r="S164" s="10">
        <v>11.291522078241847</v>
      </c>
      <c r="T164" s="10">
        <v>20.133523579169214</v>
      </c>
      <c r="U164" s="10">
        <v>3.7871710092179325</v>
      </c>
      <c r="V164" s="11">
        <f>(Q164/100)*7</f>
        <v>3.925823228948901</v>
      </c>
      <c r="W164" s="10" t="s">
        <v>3</v>
      </c>
      <c r="X164" s="10">
        <v>53.433333333333337</v>
      </c>
      <c r="Y164" s="10">
        <v>57.5</v>
      </c>
      <c r="Z164" s="10">
        <v>42.889155555555561</v>
      </c>
      <c r="AA164" s="10">
        <f>(Q164/Z164)*100</f>
        <v>130.763099106342</v>
      </c>
      <c r="AB164" s="10">
        <v>3</v>
      </c>
    </row>
    <row r="165" spans="1:28" ht="97.5" customHeight="1" x14ac:dyDescent="0.2">
      <c r="A165" s="9" t="s">
        <v>72</v>
      </c>
      <c r="B165" s="9" t="s">
        <v>37</v>
      </c>
      <c r="C165" s="9" t="s">
        <v>24</v>
      </c>
      <c r="D165" s="14" t="s">
        <v>4</v>
      </c>
      <c r="E165" s="6">
        <f>VLOOKUP(A165,[1]Combined!$A:$P,11,FALSE)</f>
        <v>36.727267603043948</v>
      </c>
      <c r="F165" s="12">
        <v>1440911.4221167339</v>
      </c>
      <c r="G165" s="12">
        <v>67000</v>
      </c>
      <c r="H165" s="12">
        <v>59903.039834476993</v>
      </c>
      <c r="I165" s="10">
        <v>4.1573020322427574</v>
      </c>
      <c r="J165" s="12">
        <v>8.665584123454115E-5</v>
      </c>
      <c r="K165" s="12">
        <v>5.5666666666666662E-6</v>
      </c>
      <c r="L165" s="12">
        <v>3.6398023117550381E-5</v>
      </c>
      <c r="M165" s="10">
        <v>42.002965523162075</v>
      </c>
      <c r="N165" s="12">
        <v>6.0069019316448336E-11</v>
      </c>
      <c r="O165" s="12">
        <v>2.4475550382714471E-11</v>
      </c>
      <c r="P165" s="10">
        <v>40.745713283207337</v>
      </c>
      <c r="Q165" s="10">
        <v>49.041909988915656</v>
      </c>
      <c r="R165" s="10">
        <v>0.42666666666666669</v>
      </c>
      <c r="S165" s="10">
        <v>2.6775913974671544</v>
      </c>
      <c r="T165" s="10">
        <v>5.4598024385109341</v>
      </c>
      <c r="U165" s="10">
        <v>1.4000643847256633</v>
      </c>
      <c r="V165" s="11">
        <f>(Q165/100)*7</f>
        <v>3.4329336992240957</v>
      </c>
      <c r="W165" s="10" t="s">
        <v>3</v>
      </c>
      <c r="X165" s="10">
        <v>52.266666666666673</v>
      </c>
      <c r="Y165" s="10">
        <v>44.766666666666659</v>
      </c>
      <c r="Z165" s="10">
        <v>41.952711111111121</v>
      </c>
      <c r="AA165" s="10">
        <f>(Q165/Z165)*100</f>
        <v>116.89807092330433</v>
      </c>
      <c r="AB165" s="10">
        <v>3</v>
      </c>
    </row>
    <row r="166" spans="1:28" ht="97.5" customHeight="1" x14ac:dyDescent="0.2">
      <c r="A166" s="9" t="s">
        <v>71</v>
      </c>
      <c r="B166" s="9" t="s">
        <v>37</v>
      </c>
      <c r="C166" s="9" t="s">
        <v>24</v>
      </c>
      <c r="D166" s="16">
        <v>2</v>
      </c>
      <c r="E166" s="6">
        <f>VLOOKUP(A166,[1]Combined!$A:$P,11,FALSE)</f>
        <v>1095.5773709194605</v>
      </c>
      <c r="F166" s="12">
        <v>280779.1862498477</v>
      </c>
      <c r="G166" s="12">
        <v>21500</v>
      </c>
      <c r="H166" s="12">
        <v>95101.762046954987</v>
      </c>
      <c r="I166" s="10">
        <v>33.870659473430457</v>
      </c>
      <c r="J166" s="12">
        <v>2.3813498881416172E-4</v>
      </c>
      <c r="K166" s="12">
        <v>8.5499999999999995E-6</v>
      </c>
      <c r="L166" s="12">
        <v>1.5653520481833817E-4</v>
      </c>
      <c r="M166" s="10">
        <v>65.733811565379312</v>
      </c>
      <c r="N166" s="12">
        <v>7.7894582916785746E-10</v>
      </c>
      <c r="O166" s="12">
        <v>3.8602742078568804E-10</v>
      </c>
      <c r="P166" s="10">
        <v>49.557672219399201</v>
      </c>
      <c r="Q166" s="10">
        <v>66.553348554399861</v>
      </c>
      <c r="R166" s="10">
        <v>1.875</v>
      </c>
      <c r="S166" s="10">
        <v>5.5715923426740082</v>
      </c>
      <c r="T166" s="10">
        <v>8.3716183538381372</v>
      </c>
      <c r="U166" s="10">
        <v>3.284684574816966</v>
      </c>
      <c r="V166" s="11">
        <f>(Q166/100)*7</f>
        <v>4.6587343988079901</v>
      </c>
      <c r="W166" s="10" t="s">
        <v>3</v>
      </c>
      <c r="X166" s="10">
        <v>33.724999999999994</v>
      </c>
      <c r="Y166" s="10">
        <v>54.324999999999996</v>
      </c>
      <c r="Z166" s="10">
        <v>27.069933333333335</v>
      </c>
      <c r="AA166" s="10">
        <f>(Q166/Z166)*100</f>
        <v>245.85708333624706</v>
      </c>
      <c r="AB166" s="10">
        <v>4</v>
      </c>
    </row>
    <row r="167" spans="1:28" ht="97.5" customHeight="1" x14ac:dyDescent="0.2">
      <c r="A167" s="9" t="s">
        <v>70</v>
      </c>
      <c r="B167" s="9" t="s">
        <v>69</v>
      </c>
      <c r="C167" s="9" t="s">
        <v>24</v>
      </c>
      <c r="D167" s="14" t="s">
        <v>4</v>
      </c>
      <c r="E167" s="6">
        <f>VLOOKUP(A167,[1]Combined!$A:$P,11,FALSE)</f>
        <v>82.004047306146475</v>
      </c>
      <c r="F167" s="12">
        <v>705523.96049614123</v>
      </c>
      <c r="G167" s="12">
        <v>61333.333333333336</v>
      </c>
      <c r="H167" s="12">
        <v>22237.451668130987</v>
      </c>
      <c r="I167" s="10">
        <v>3.1519059469635984</v>
      </c>
      <c r="J167" s="17">
        <v>6.001440715726082E-5</v>
      </c>
      <c r="K167" s="12">
        <v>8.6000000000000007E-6</v>
      </c>
      <c r="L167" s="12">
        <v>0</v>
      </c>
      <c r="M167" s="10">
        <v>0</v>
      </c>
      <c r="N167" s="12">
        <v>8.5120693387205124E-11</v>
      </c>
      <c r="O167" s="12">
        <v>2.7173777574822822E-12</v>
      </c>
      <c r="P167" s="10">
        <v>3.1923820746163512</v>
      </c>
      <c r="Q167" s="10">
        <v>64.001256485556397</v>
      </c>
      <c r="R167" s="10">
        <v>0.79333333333333333</v>
      </c>
      <c r="S167" s="10">
        <v>5.8755173663132751</v>
      </c>
      <c r="T167" s="10">
        <v>9.1803156515204396</v>
      </c>
      <c r="U167" s="10">
        <v>3.2368911428563814</v>
      </c>
      <c r="V167" s="11">
        <f>(Q167/100)*7</f>
        <v>4.4800879539889484</v>
      </c>
      <c r="W167" s="10" t="s">
        <v>3</v>
      </c>
      <c r="X167" s="10">
        <v>39.533333333333339</v>
      </c>
      <c r="Y167" s="10">
        <v>64.2</v>
      </c>
      <c r="Z167" s="10">
        <v>31.732088888888896</v>
      </c>
      <c r="AA167" s="10">
        <f>(Q167/Z167)*100</f>
        <v>201.69254129363878</v>
      </c>
      <c r="AB167" s="10">
        <v>3</v>
      </c>
    </row>
    <row r="168" spans="1:28" ht="97.5" customHeight="1" x14ac:dyDescent="0.2">
      <c r="A168" s="9" t="s">
        <v>68</v>
      </c>
      <c r="B168" s="9" t="s">
        <v>44</v>
      </c>
      <c r="C168" s="9" t="s">
        <v>24</v>
      </c>
      <c r="D168" s="14" t="s">
        <v>4</v>
      </c>
      <c r="E168" s="6">
        <f>VLOOKUP(A168,[1]Combined!$A:$P,11,FALSE)</f>
        <v>89.503114034407659</v>
      </c>
      <c r="F168" s="5">
        <v>927907.43464816164</v>
      </c>
      <c r="G168" s="5">
        <v>103333.33333333333</v>
      </c>
      <c r="H168" s="5">
        <v>79723.236803172273</v>
      </c>
      <c r="I168" s="3">
        <v>8.5917230346797737</v>
      </c>
      <c r="J168" s="17">
        <v>6.001440715726082E-5</v>
      </c>
      <c r="K168" s="5">
        <v>1.1266666666666667E-5</v>
      </c>
      <c r="L168" s="5">
        <v>0</v>
      </c>
      <c r="M168" s="3">
        <v>0</v>
      </c>
      <c r="N168" s="5">
        <v>6.4989029885796843E-11</v>
      </c>
      <c r="O168" s="5">
        <v>5.4499717940178067E-12</v>
      </c>
      <c r="P168" s="3">
        <v>8.3859873021567921</v>
      </c>
      <c r="Q168" s="3">
        <v>35.225236608108069</v>
      </c>
      <c r="R168" s="3">
        <v>0.51</v>
      </c>
      <c r="S168" s="3">
        <v>8.6941727334117296</v>
      </c>
      <c r="T168" s="3">
        <v>24.681658863323356</v>
      </c>
      <c r="U168" s="3">
        <v>2.5603097459906534</v>
      </c>
      <c r="V168" s="4">
        <f>(Q168/100)*7</f>
        <v>2.4657665625675649</v>
      </c>
      <c r="W168" s="3" t="s">
        <v>278</v>
      </c>
      <c r="X168" s="3">
        <v>48.766666666666673</v>
      </c>
      <c r="Y168" s="3">
        <v>38.833333333333336</v>
      </c>
      <c r="Z168" s="3">
        <v>39.143377777777779</v>
      </c>
      <c r="AA168" s="3">
        <f>(Q168/Z168)*100</f>
        <v>89.990283434624558</v>
      </c>
      <c r="AB168" s="3">
        <v>3</v>
      </c>
    </row>
    <row r="169" spans="1:28" ht="97.5" customHeight="1" x14ac:dyDescent="0.2">
      <c r="A169" s="9" t="s">
        <v>67</v>
      </c>
      <c r="B169" s="9" t="s">
        <v>49</v>
      </c>
      <c r="C169" s="9" t="s">
        <v>48</v>
      </c>
      <c r="D169" s="14" t="s">
        <v>4</v>
      </c>
      <c r="E169" s="6">
        <f>VLOOKUP(A169,[1]Combined!$A:$P,11,FALSE)</f>
        <v>661.38149526757434</v>
      </c>
      <c r="F169" s="12">
        <v>728018.86199317931</v>
      </c>
      <c r="G169" s="12">
        <v>41333.333333333336</v>
      </c>
      <c r="H169" s="12">
        <v>83164.103210856963</v>
      </c>
      <c r="I169" s="10">
        <v>11.423344579722732</v>
      </c>
      <c r="J169" s="12">
        <v>1.5151351276823381E-4</v>
      </c>
      <c r="K169" s="12">
        <v>5.9000000000000003E-6</v>
      </c>
      <c r="L169" s="12">
        <v>1.0644806004766428E-4</v>
      </c>
      <c r="M169" s="10">
        <v>70.256479506547407</v>
      </c>
      <c r="N169" s="12">
        <v>2.1616247415601366E-10</v>
      </c>
      <c r="O169" s="12">
        <v>1.7136378797766432E-10</v>
      </c>
      <c r="P169" s="10">
        <v>79.275456411543374</v>
      </c>
      <c r="Q169" s="10">
        <v>56.412088550328498</v>
      </c>
      <c r="R169" s="10">
        <v>0.46666666666666662</v>
      </c>
      <c r="S169" s="10">
        <v>4.4248864060845881</v>
      </c>
      <c r="T169" s="10">
        <v>7.8438620511929642</v>
      </c>
      <c r="U169" s="10">
        <v>2.187065323606785</v>
      </c>
      <c r="V169" s="11">
        <f>(Q169/100)*7</f>
        <v>3.948846198522995</v>
      </c>
      <c r="W169" s="10" t="s">
        <v>3</v>
      </c>
      <c r="X169" s="10">
        <v>82.433333333333337</v>
      </c>
      <c r="Y169" s="10">
        <v>53.1</v>
      </c>
      <c r="Z169" s="10">
        <v>66.166488888888892</v>
      </c>
      <c r="AA169" s="10">
        <f>(Q169/Z169)*100</f>
        <v>85.25779363184796</v>
      </c>
      <c r="AB169" s="10">
        <v>3</v>
      </c>
    </row>
    <row r="170" spans="1:28" ht="97.5" customHeight="1" x14ac:dyDescent="0.2">
      <c r="A170" s="9" t="s">
        <v>66</v>
      </c>
      <c r="B170" s="9" t="s">
        <v>49</v>
      </c>
      <c r="C170" s="9" t="s">
        <v>48</v>
      </c>
      <c r="D170" s="14" t="s">
        <v>4</v>
      </c>
      <c r="E170" s="6">
        <f>VLOOKUP(A170,[1]Combined!$A:$P,11,FALSE)</f>
        <v>459.74826500848502</v>
      </c>
      <c r="F170" s="12">
        <v>384992.89553920133</v>
      </c>
      <c r="G170" s="12">
        <v>23500</v>
      </c>
      <c r="H170" s="12">
        <v>53202.414418281907</v>
      </c>
      <c r="I170" s="10">
        <v>13.819063945003279</v>
      </c>
      <c r="J170" s="17">
        <v>6.001440715726082E-5</v>
      </c>
      <c r="K170" s="12">
        <v>5.75E-6</v>
      </c>
      <c r="L170" s="12">
        <v>0</v>
      </c>
      <c r="M170" s="10">
        <v>0</v>
      </c>
      <c r="N170" s="12">
        <v>1.5803020134331229E-10</v>
      </c>
      <c r="O170" s="12">
        <v>2.0758178505242228E-11</v>
      </c>
      <c r="P170" s="10">
        <v>13.135576825689274</v>
      </c>
      <c r="Q170" s="10">
        <v>78.698819159490398</v>
      </c>
      <c r="R170" s="10">
        <v>0.8175</v>
      </c>
      <c r="S170" s="10">
        <v>8.5863443976398521</v>
      </c>
      <c r="T170" s="10">
        <v>10.910385301002847</v>
      </c>
      <c r="U170" s="10">
        <v>2.0581899507628916</v>
      </c>
      <c r="V170" s="11">
        <f>(Q170/100)*7</f>
        <v>5.5089173411643273</v>
      </c>
      <c r="W170" s="10" t="s">
        <v>3</v>
      </c>
      <c r="X170" s="10">
        <v>53.2</v>
      </c>
      <c r="Y170" s="10">
        <v>63.4</v>
      </c>
      <c r="Z170" s="10">
        <v>42.701866666666675</v>
      </c>
      <c r="AA170" s="10">
        <f>(Q170/Z170)*100</f>
        <v>184.29831129823455</v>
      </c>
      <c r="AB170" s="10">
        <v>4</v>
      </c>
    </row>
    <row r="171" spans="1:28" ht="97.5" customHeight="1" x14ac:dyDescent="0.2">
      <c r="A171" s="9" t="s">
        <v>65</v>
      </c>
      <c r="B171" s="9" t="s">
        <v>49</v>
      </c>
      <c r="C171" s="9" t="s">
        <v>48</v>
      </c>
      <c r="D171" s="16">
        <v>2</v>
      </c>
      <c r="E171" s="6">
        <f>VLOOKUP(A171,[1]Combined!$A:$P,11,FALSE)</f>
        <v>10.907760323163766</v>
      </c>
      <c r="F171" s="12">
        <v>771151.45948982926</v>
      </c>
      <c r="G171" s="12">
        <v>80000</v>
      </c>
      <c r="H171" s="12">
        <v>53090.887553428096</v>
      </c>
      <c r="I171" s="10">
        <v>6.8846251796698201</v>
      </c>
      <c r="J171" s="17">
        <v>6.001440715726082E-5</v>
      </c>
      <c r="K171" s="12">
        <v>9.9333333333333337E-6</v>
      </c>
      <c r="L171" s="12">
        <v>0</v>
      </c>
      <c r="M171" s="10">
        <v>0</v>
      </c>
      <c r="N171" s="12">
        <v>7.8080947626615074E-11</v>
      </c>
      <c r="O171" s="12">
        <v>5.5896924001165012E-12</v>
      </c>
      <c r="P171" s="10">
        <v>7.1588429316285218</v>
      </c>
      <c r="Q171" s="10">
        <v>63.270535390416228</v>
      </c>
      <c r="R171" s="10">
        <v>1.0433333333333334</v>
      </c>
      <c r="S171" s="10">
        <v>11.986228283828185</v>
      </c>
      <c r="T171" s="10">
        <v>18.944407866736295</v>
      </c>
      <c r="U171" s="10">
        <v>3.2916096758330049</v>
      </c>
      <c r="V171" s="11">
        <f>(Q171/100)*7</f>
        <v>4.4289374773291357</v>
      </c>
      <c r="W171" s="10" t="s">
        <v>3</v>
      </c>
      <c r="X171" s="10">
        <v>79.899999999999991</v>
      </c>
      <c r="Y171" s="10">
        <v>59.300000000000004</v>
      </c>
      <c r="Z171" s="10">
        <v>64.133066666666664</v>
      </c>
      <c r="AA171" s="10">
        <f>(Q171/Z171)*100</f>
        <v>98.655091170466775</v>
      </c>
      <c r="AB171" s="10">
        <v>3</v>
      </c>
    </row>
    <row r="172" spans="1:28" ht="97.5" customHeight="1" x14ac:dyDescent="0.2">
      <c r="A172" s="9" t="s">
        <v>64</v>
      </c>
      <c r="B172" s="9" t="s">
        <v>49</v>
      </c>
      <c r="C172" s="9" t="s">
        <v>48</v>
      </c>
      <c r="D172" s="16">
        <v>2</v>
      </c>
      <c r="E172" s="6">
        <f>VLOOKUP(A172,[1]Combined!$A:$P,11,FALSE)</f>
        <v>19.631729243926348</v>
      </c>
      <c r="F172" s="12">
        <v>1253563.9917309019</v>
      </c>
      <c r="G172" s="12">
        <v>66000</v>
      </c>
      <c r="H172" s="12">
        <v>167303.82305279971</v>
      </c>
      <c r="I172" s="10">
        <v>13.346253095686736</v>
      </c>
      <c r="J172" s="17">
        <v>6.001440715726082E-5</v>
      </c>
      <c r="K172" s="12">
        <v>5.0999999999999995E-6</v>
      </c>
      <c r="L172" s="12">
        <v>0</v>
      </c>
      <c r="M172" s="10">
        <v>0</v>
      </c>
      <c r="N172" s="12">
        <v>4.844230782044871E-11</v>
      </c>
      <c r="O172" s="12">
        <v>6.3941390089840513E-12</v>
      </c>
      <c r="P172" s="10">
        <v>13.199492957032335</v>
      </c>
      <c r="Q172" s="10">
        <v>86.125473976528284</v>
      </c>
      <c r="R172" s="10">
        <v>0.6</v>
      </c>
      <c r="S172" s="10">
        <v>9.8232280286039888</v>
      </c>
      <c r="T172" s="10">
        <v>11.405717234463182</v>
      </c>
      <c r="U172" s="10">
        <v>2.3201945453638895</v>
      </c>
      <c r="V172" s="11">
        <f>(Q172/100)*7</f>
        <v>6.0287831783569805</v>
      </c>
      <c r="W172" s="10" t="s">
        <v>3</v>
      </c>
      <c r="X172" s="10">
        <v>57.6</v>
      </c>
      <c r="Y172" s="10">
        <v>77.63333333333334</v>
      </c>
      <c r="Z172" s="10">
        <v>46.233600000000003</v>
      </c>
      <c r="AA172" s="10">
        <f>(Q172/Z172)*100</f>
        <v>186.2832960801847</v>
      </c>
      <c r="AB172" s="10">
        <v>3</v>
      </c>
    </row>
    <row r="173" spans="1:28" ht="97.5" customHeight="1" x14ac:dyDescent="0.2">
      <c r="A173" s="9" t="s">
        <v>63</v>
      </c>
      <c r="B173" s="9" t="s">
        <v>49</v>
      </c>
      <c r="C173" s="9" t="s">
        <v>48</v>
      </c>
      <c r="D173" s="22" t="s">
        <v>42</v>
      </c>
      <c r="E173" s="6">
        <f>VLOOKUP(A173,[1]Combined!$A:$P,11,FALSE)</f>
        <v>10000</v>
      </c>
      <c r="F173" s="12">
        <v>129281.07076208934</v>
      </c>
      <c r="G173" s="12">
        <v>17750</v>
      </c>
      <c r="H173" s="12">
        <v>36198.88022143214</v>
      </c>
      <c r="I173" s="10">
        <v>28.000139547147977</v>
      </c>
      <c r="J173" s="12">
        <v>8.5167062050231577E-5</v>
      </c>
      <c r="K173" s="12">
        <v>8.3999999999999992E-6</v>
      </c>
      <c r="L173" s="12">
        <v>4.1658148347576973E-5</v>
      </c>
      <c r="M173" s="10">
        <v>48.913450041292933</v>
      </c>
      <c r="N173" s="12">
        <v>6.3695253559025838E-10</v>
      </c>
      <c r="O173" s="12">
        <v>1.2575293475648943E-10</v>
      </c>
      <c r="P173" s="10">
        <v>19.742905119288874</v>
      </c>
      <c r="Q173" s="10">
        <v>63.547022920020922</v>
      </c>
      <c r="R173" s="10">
        <v>3.9250000000000007</v>
      </c>
      <c r="S173" s="10">
        <v>7.7217236819346518</v>
      </c>
      <c r="T173" s="10">
        <v>12.151196589733349</v>
      </c>
      <c r="U173" s="10">
        <v>1.7984797716191336</v>
      </c>
      <c r="V173" s="11">
        <f>(Q173/100)*7</f>
        <v>4.4482916044014651</v>
      </c>
      <c r="W173" s="10" t="s">
        <v>3</v>
      </c>
      <c r="X173" s="10">
        <v>51.85</v>
      </c>
      <c r="Y173" s="10">
        <v>44.674999999999997</v>
      </c>
      <c r="Z173" s="10">
        <v>41.618266666666671</v>
      </c>
      <c r="AA173" s="10">
        <f>(Q173/Z173)*100</f>
        <v>152.6902199675645</v>
      </c>
      <c r="AB173" s="10">
        <v>4</v>
      </c>
    </row>
    <row r="174" spans="1:28" ht="97.5" customHeight="1" x14ac:dyDescent="0.2">
      <c r="A174" s="9" t="s">
        <v>62</v>
      </c>
      <c r="B174" s="9" t="s">
        <v>49</v>
      </c>
      <c r="C174" s="9" t="s">
        <v>48</v>
      </c>
      <c r="D174" s="14" t="s">
        <v>4</v>
      </c>
      <c r="E174" s="6">
        <f>VLOOKUP(A174,[1]Combined!$A:$P,11,FALSE)</f>
        <v>115.44376909494468</v>
      </c>
      <c r="F174" s="12">
        <v>727642.13335503719</v>
      </c>
      <c r="G174" s="12">
        <v>24250</v>
      </c>
      <c r="H174" s="12">
        <v>63696.778036429416</v>
      </c>
      <c r="I174" s="10">
        <v>8.7538606021526189</v>
      </c>
      <c r="J174" s="12">
        <v>1.7144670550528417E-4</v>
      </c>
      <c r="K174" s="12">
        <v>3.7249999999999999E-6</v>
      </c>
      <c r="L174" s="12">
        <v>3.6549238918197887E-5</v>
      </c>
      <c r="M174" s="10">
        <v>21.318134291633502</v>
      </c>
      <c r="N174" s="12">
        <v>2.3523171096422132E-10</v>
      </c>
      <c r="O174" s="12">
        <v>4.0823699975401688E-11</v>
      </c>
      <c r="P174" s="10">
        <v>17.354675442381559</v>
      </c>
      <c r="Q174" s="10">
        <v>96.218609948578163</v>
      </c>
      <c r="R174" s="10">
        <v>0.49249999999999994</v>
      </c>
      <c r="S174" s="10">
        <v>4.686874284509484</v>
      </c>
      <c r="T174" s="10">
        <v>4.8710683796141696</v>
      </c>
      <c r="U174" s="10">
        <v>2.2550195635501638</v>
      </c>
      <c r="V174" s="11">
        <f>(Q174/100)*7</f>
        <v>6.7353026964004714</v>
      </c>
      <c r="W174" s="10" t="s">
        <v>3</v>
      </c>
      <c r="X174" s="10">
        <v>41.25</v>
      </c>
      <c r="Y174" s="10">
        <v>72.800000000000011</v>
      </c>
      <c r="Z174" s="10">
        <v>33.110000000000007</v>
      </c>
      <c r="AA174" s="10">
        <f>(Q174/Z174)*100</f>
        <v>290.60286906849331</v>
      </c>
      <c r="AB174" s="10">
        <v>4</v>
      </c>
    </row>
    <row r="175" spans="1:28" ht="97.5" customHeight="1" x14ac:dyDescent="0.2">
      <c r="A175" s="9" t="s">
        <v>61</v>
      </c>
      <c r="B175" s="9" t="s">
        <v>49</v>
      </c>
      <c r="C175" s="9" t="s">
        <v>48</v>
      </c>
      <c r="D175" s="22" t="s">
        <v>42</v>
      </c>
      <c r="E175" s="6">
        <f>VLOOKUP(A175,[1]Combined!$A:$P,11,FALSE)</f>
        <v>10000</v>
      </c>
      <c r="F175" s="12">
        <v>271895.21196372114</v>
      </c>
      <c r="G175" s="12">
        <v>13500</v>
      </c>
      <c r="H175" s="12">
        <v>32131.186362654189</v>
      </c>
      <c r="I175" s="10">
        <v>11.817488851896899</v>
      </c>
      <c r="J175" s="12">
        <v>1.3917334908282735E-4</v>
      </c>
      <c r="K175" s="12">
        <v>5.0000000000000004E-6</v>
      </c>
      <c r="L175" s="12">
        <v>7.9155696732472819E-5</v>
      </c>
      <c r="M175" s="10">
        <v>56.875613940542777</v>
      </c>
      <c r="N175" s="12">
        <v>4.9617662008205402E-10</v>
      </c>
      <c r="O175" s="12">
        <v>2.3371301745895164E-10</v>
      </c>
      <c r="P175" s="10">
        <v>47.102787193056763</v>
      </c>
      <c r="Q175" s="10">
        <v>82.384232432358615</v>
      </c>
      <c r="R175" s="10">
        <v>0.99250000000000005</v>
      </c>
      <c r="S175" s="10">
        <v>11.010686196346823</v>
      </c>
      <c r="T175" s="10">
        <v>13.365040701674463</v>
      </c>
      <c r="U175" s="10">
        <v>1.9371246762167167</v>
      </c>
      <c r="V175" s="11">
        <f>(Q175/100)*7</f>
        <v>5.7668962702651037</v>
      </c>
      <c r="W175" s="10" t="s">
        <v>3</v>
      </c>
      <c r="X175" s="10">
        <v>47.225000000000001</v>
      </c>
      <c r="Y175" s="10">
        <v>66.900000000000006</v>
      </c>
      <c r="Z175" s="10">
        <v>37.905933333333337</v>
      </c>
      <c r="AA175" s="10">
        <f>(Q175/Z175)*100</f>
        <v>217.3386200727378</v>
      </c>
      <c r="AB175" s="10">
        <v>4</v>
      </c>
    </row>
    <row r="176" spans="1:28" ht="97.5" customHeight="1" x14ac:dyDescent="0.2">
      <c r="A176" s="9" t="s">
        <v>60</v>
      </c>
      <c r="B176" s="9" t="s">
        <v>49</v>
      </c>
      <c r="C176" s="9" t="s">
        <v>48</v>
      </c>
      <c r="D176" s="22" t="s">
        <v>42</v>
      </c>
      <c r="E176" s="6">
        <f>VLOOKUP(A176,[1]Combined!$A:$P,11,FALSE)</f>
        <v>10000</v>
      </c>
      <c r="F176" s="12">
        <v>179264.1877548772</v>
      </c>
      <c r="G176" s="12">
        <v>16750</v>
      </c>
      <c r="H176" s="12">
        <v>73663.794277716821</v>
      </c>
      <c r="I176" s="10">
        <v>41.092309178029154</v>
      </c>
      <c r="J176" s="17">
        <v>6.001440715726082E-5</v>
      </c>
      <c r="K176" s="12">
        <v>6.7249999999999991E-6</v>
      </c>
      <c r="L176" s="12">
        <v>0</v>
      </c>
      <c r="M176" s="10">
        <v>0</v>
      </c>
      <c r="N176" s="12">
        <v>3.7458240989965849E-10</v>
      </c>
      <c r="O176" s="12">
        <v>1.3482688277694096E-10</v>
      </c>
      <c r="P176" s="10">
        <v>35.99391728326426</v>
      </c>
      <c r="Q176" s="10">
        <v>77.142815425525015</v>
      </c>
      <c r="R176" s="10">
        <v>2.7075</v>
      </c>
      <c r="S176" s="10">
        <v>3.161707583875649</v>
      </c>
      <c r="T176" s="10">
        <v>4.098512047344208</v>
      </c>
      <c r="U176" s="10">
        <v>2.3880313497375334</v>
      </c>
      <c r="V176" s="11">
        <f>(Q176/100)*7</f>
        <v>5.3999970797867505</v>
      </c>
      <c r="W176" s="10" t="s">
        <v>3</v>
      </c>
      <c r="X176" s="10">
        <v>47.524999999999999</v>
      </c>
      <c r="Y176" s="10">
        <v>60.575000000000003</v>
      </c>
      <c r="Z176" s="10">
        <v>38.14673333333333</v>
      </c>
      <c r="AA176" s="10">
        <f>(Q176/Z176)*100</f>
        <v>202.22653077902262</v>
      </c>
      <c r="AB176" s="10">
        <v>4</v>
      </c>
    </row>
    <row r="177" spans="1:28" ht="97.5" customHeight="1" x14ac:dyDescent="0.2">
      <c r="A177" s="9" t="s">
        <v>59</v>
      </c>
      <c r="B177" s="9" t="s">
        <v>49</v>
      </c>
      <c r="C177" s="9" t="s">
        <v>48</v>
      </c>
      <c r="D177" s="19" t="s">
        <v>27</v>
      </c>
      <c r="E177" s="6">
        <f>VLOOKUP(A177,[1]Combined!$A:$P,11,FALSE)</f>
        <v>10000</v>
      </c>
      <c r="F177" s="12">
        <v>280734.38496717729</v>
      </c>
      <c r="G177" s="12">
        <v>16500</v>
      </c>
      <c r="H177" s="12">
        <v>27358.290505952951</v>
      </c>
      <c r="I177" s="10">
        <v>9.7452581411256798</v>
      </c>
      <c r="J177" s="12">
        <v>7.8751616952606562E-5</v>
      </c>
      <c r="K177" s="12">
        <v>5.1000000000000003E-6</v>
      </c>
      <c r="L177" s="12">
        <v>3.7474419590691491E-5</v>
      </c>
      <c r="M177" s="10">
        <v>47.585587497516322</v>
      </c>
      <c r="N177" s="12">
        <v>2.7427933881173263E-10</v>
      </c>
      <c r="O177" s="12">
        <v>1.0113132941225813E-10</v>
      </c>
      <c r="P177" s="10">
        <v>36.871654223169699</v>
      </c>
      <c r="Q177" s="10">
        <v>68.992663027859635</v>
      </c>
      <c r="R177" s="10">
        <v>0.85750000000000004</v>
      </c>
      <c r="S177" s="10">
        <v>6.8070322337024596</v>
      </c>
      <c r="T177" s="10">
        <v>9.8663132208039883</v>
      </c>
      <c r="U177" s="10">
        <v>1.760682079072617</v>
      </c>
      <c r="V177" s="11">
        <f>(Q177/100)*7</f>
        <v>4.8294864119501746</v>
      </c>
      <c r="W177" s="10" t="s">
        <v>3</v>
      </c>
      <c r="X177" s="10">
        <v>106.9</v>
      </c>
      <c r="Y177" s="10">
        <v>56.175000000000004</v>
      </c>
      <c r="Z177" s="10">
        <v>85.805066666666676</v>
      </c>
      <c r="AA177" s="10">
        <f>(Q177/Z177)*100</f>
        <v>80.406281013544998</v>
      </c>
      <c r="AB177" s="10">
        <v>4</v>
      </c>
    </row>
    <row r="178" spans="1:28" ht="97.5" customHeight="1" x14ac:dyDescent="0.2">
      <c r="A178" s="9" t="s">
        <v>58</v>
      </c>
      <c r="B178" s="9" t="s">
        <v>21</v>
      </c>
      <c r="C178" s="9" t="s">
        <v>0</v>
      </c>
      <c r="D178" s="18" t="s">
        <v>23</v>
      </c>
      <c r="E178" s="6">
        <f>VLOOKUP(A178,[1]Combined!$A:$P,11,FALSE)</f>
        <v>113.61857167932224</v>
      </c>
      <c r="F178" s="12">
        <v>768746.31539349805</v>
      </c>
      <c r="G178" s="12">
        <v>37666.666666666664</v>
      </c>
      <c r="H178" s="12">
        <v>26186.136673239354</v>
      </c>
      <c r="I178" s="10">
        <v>3.4063430482701516</v>
      </c>
      <c r="J178" s="12">
        <v>6.7941435302950782E-5</v>
      </c>
      <c r="K178" s="12">
        <v>5.0333333333333331E-6</v>
      </c>
      <c r="L178" s="12">
        <v>1.3730015501363518E-5</v>
      </c>
      <c r="M178" s="10">
        <v>20.208603836732909</v>
      </c>
      <c r="N178" s="12">
        <v>8.8860138254670047E-11</v>
      </c>
      <c r="O178" s="12">
        <v>2.1282393878167917E-11</v>
      </c>
      <c r="P178" s="10">
        <v>23.950439754182376</v>
      </c>
      <c r="Q178" s="10">
        <v>59.758377300613326</v>
      </c>
      <c r="R178" s="10">
        <v>0.41333333333333333</v>
      </c>
      <c r="S178" s="10">
        <v>14.555299933573101</v>
      </c>
      <c r="T178" s="10">
        <v>24.356919633799549</v>
      </c>
      <c r="U178" s="10">
        <v>1.7640206198977566</v>
      </c>
      <c r="V178" s="11">
        <f>(Q178/100)*7</f>
        <v>4.1830864110429333</v>
      </c>
      <c r="W178" s="10" t="s">
        <v>3</v>
      </c>
      <c r="X178" s="10">
        <v>83.13333333333334</v>
      </c>
      <c r="Y178" s="10">
        <v>58.166666666666664</v>
      </c>
      <c r="Z178" s="10">
        <v>66.728355555555567</v>
      </c>
      <c r="AA178" s="10">
        <f>(Q178/Z178)*100</f>
        <v>89.554698003700551</v>
      </c>
      <c r="AB178" s="10">
        <v>3</v>
      </c>
    </row>
    <row r="179" spans="1:28" ht="97.5" customHeight="1" x14ac:dyDescent="0.2">
      <c r="A179" s="9" t="s">
        <v>57</v>
      </c>
      <c r="B179" s="9" t="s">
        <v>21</v>
      </c>
      <c r="C179" s="9" t="s">
        <v>0</v>
      </c>
      <c r="D179" s="20" t="s">
        <v>29</v>
      </c>
      <c r="E179" s="6">
        <f>VLOOKUP(A179,[1]Combined!$A:$P,11,FALSE)</f>
        <v>159.35026013823861</v>
      </c>
      <c r="F179" s="12">
        <v>784968.13210285082</v>
      </c>
      <c r="G179" s="12">
        <v>26250</v>
      </c>
      <c r="H179" s="12">
        <v>71882.042903026173</v>
      </c>
      <c r="I179" s="10">
        <v>9.1573198915045637</v>
      </c>
      <c r="J179" s="12">
        <v>3.5306978990899956E-4</v>
      </c>
      <c r="K179" s="12">
        <v>4.8749999999999999E-6</v>
      </c>
      <c r="L179" s="12">
        <v>1.0774520693665765E-4</v>
      </c>
      <c r="M179" s="10">
        <v>30.516688206155496</v>
      </c>
      <c r="N179" s="12">
        <v>4.4520141383911939E-10</v>
      </c>
      <c r="O179" s="12">
        <v>1.0840062419402453E-10</v>
      </c>
      <c r="P179" s="10">
        <v>24.348670247753709</v>
      </c>
      <c r="Q179" s="10">
        <v>69.21538614383303</v>
      </c>
      <c r="R179" s="10">
        <v>0.42500000000000004</v>
      </c>
      <c r="S179" s="10">
        <v>1.7807140863098836</v>
      </c>
      <c r="T179" s="10">
        <v>2.572714226587526</v>
      </c>
      <c r="U179" s="10">
        <v>1.7801393652639641</v>
      </c>
      <c r="V179" s="11">
        <f>(Q179/100)*7</f>
        <v>4.8450770300683121</v>
      </c>
      <c r="W179" s="10" t="s">
        <v>3</v>
      </c>
      <c r="X179" s="10">
        <v>44.875</v>
      </c>
      <c r="Y179" s="10">
        <v>53.475000000000001</v>
      </c>
      <c r="Z179" s="10">
        <v>36.019666666666666</v>
      </c>
      <c r="AA179" s="10">
        <f>(Q179/Z179)*100</f>
        <v>192.15998522242396</v>
      </c>
      <c r="AB179" s="10">
        <v>4</v>
      </c>
    </row>
    <row r="180" spans="1:28" ht="97.5" customHeight="1" x14ac:dyDescent="0.2">
      <c r="A180" s="9" t="s">
        <v>56</v>
      </c>
      <c r="B180" s="9" t="s">
        <v>21</v>
      </c>
      <c r="C180" s="9" t="s">
        <v>0</v>
      </c>
      <c r="D180" s="19" t="s">
        <v>27</v>
      </c>
      <c r="E180" s="6">
        <f>VLOOKUP(A180,[1]Combined!$A:$P,11,FALSE)</f>
        <v>10000</v>
      </c>
      <c r="F180" s="12">
        <v>888408.07137982303</v>
      </c>
      <c r="G180" s="12">
        <v>89000</v>
      </c>
      <c r="H180" s="12">
        <v>154029.17103782282</v>
      </c>
      <c r="I180" s="10">
        <v>17.337660023573829</v>
      </c>
      <c r="J180" s="17">
        <v>6.001440715726082E-5</v>
      </c>
      <c r="K180" s="12">
        <v>9.566666666666666E-6</v>
      </c>
      <c r="L180" s="12">
        <v>0</v>
      </c>
      <c r="M180" s="10">
        <v>0</v>
      </c>
      <c r="N180" s="12">
        <v>6.8890244277820389E-11</v>
      </c>
      <c r="O180" s="12">
        <v>1.1623981778605887E-11</v>
      </c>
      <c r="P180" s="10">
        <v>16.873189956663133</v>
      </c>
      <c r="Q180" s="10">
        <v>58.710054680596464</v>
      </c>
      <c r="R180" s="10">
        <v>1.1966666666666665</v>
      </c>
      <c r="S180" s="10">
        <v>4.0357308680701491</v>
      </c>
      <c r="T180" s="10">
        <v>6.8740029114705434</v>
      </c>
      <c r="U180" s="10">
        <v>3.3528126447304167</v>
      </c>
      <c r="V180" s="11">
        <f>(Q180/100)*7</f>
        <v>4.109703827641753</v>
      </c>
      <c r="W180" s="10" t="s">
        <v>3</v>
      </c>
      <c r="X180" s="10">
        <v>49.766666666666673</v>
      </c>
      <c r="Y180" s="10">
        <v>56.6</v>
      </c>
      <c r="Z180" s="10">
        <v>39.946044444444446</v>
      </c>
      <c r="AA180" s="10">
        <f>(Q180/Z180)*100</f>
        <v>146.9733874708129</v>
      </c>
      <c r="AB180" s="10">
        <v>3</v>
      </c>
    </row>
    <row r="181" spans="1:28" ht="97.5" customHeight="1" x14ac:dyDescent="0.2">
      <c r="A181" s="9" t="s">
        <v>55</v>
      </c>
      <c r="B181" s="9" t="s">
        <v>46</v>
      </c>
      <c r="C181" s="9" t="s">
        <v>0</v>
      </c>
      <c r="D181" s="14" t="s">
        <v>4</v>
      </c>
      <c r="E181" s="6">
        <f>VLOOKUP(A181,[1]Combined!$A:$P,11,FALSE)</f>
        <v>545.2493809844766</v>
      </c>
      <c r="F181" s="5">
        <v>293187.14184066706</v>
      </c>
      <c r="G181" s="5">
        <v>47750</v>
      </c>
      <c r="H181" s="5">
        <v>16988.806086041914</v>
      </c>
      <c r="I181" s="3">
        <v>5.7945263149618285</v>
      </c>
      <c r="J181" s="5">
        <v>2.0395392520849904E-3</v>
      </c>
      <c r="K181" s="5">
        <v>6.3E-5</v>
      </c>
      <c r="L181" s="5">
        <v>8.8234127614171174E-4</v>
      </c>
      <c r="M181" s="3">
        <v>43.261794311617564</v>
      </c>
      <c r="N181" s="5">
        <v>6.8786943227855255E-9</v>
      </c>
      <c r="O181" s="5">
        <v>2.5992333193270673E-9</v>
      </c>
      <c r="P181" s="3">
        <v>37.78672517424075</v>
      </c>
      <c r="Q181" s="3">
        <v>51.892369958854516</v>
      </c>
      <c r="R181" s="3">
        <v>3</v>
      </c>
      <c r="S181" s="3">
        <v>7.9393018710706293</v>
      </c>
      <c r="T181" s="3">
        <v>15.299555363082677</v>
      </c>
      <c r="U181" s="3">
        <v>3.7083373811494553</v>
      </c>
      <c r="V181" s="4">
        <f>(Q181/100)*7</f>
        <v>3.6324658971198156</v>
      </c>
      <c r="W181" s="3" t="s">
        <v>278</v>
      </c>
      <c r="X181" s="3">
        <v>99.1</v>
      </c>
      <c r="Y181" s="3">
        <v>36.849999999999994</v>
      </c>
      <c r="Z181" s="3">
        <v>79.544266666666672</v>
      </c>
      <c r="AA181" s="3">
        <f>(Q181/Z181)*100</f>
        <v>65.237096441295378</v>
      </c>
      <c r="AB181" s="3">
        <v>4</v>
      </c>
    </row>
    <row r="182" spans="1:28" ht="97.5" customHeight="1" x14ac:dyDescent="0.2">
      <c r="A182" s="9" t="s">
        <v>54</v>
      </c>
      <c r="B182" s="9" t="s">
        <v>46</v>
      </c>
      <c r="C182" s="9" t="s">
        <v>0</v>
      </c>
      <c r="D182" s="14" t="s">
        <v>4</v>
      </c>
      <c r="E182" s="6">
        <f>VLOOKUP(A182,[1]Combined!$A:$P,11,FALSE)</f>
        <v>58.770639040470208</v>
      </c>
      <c r="F182" s="12">
        <v>648457.93325885711</v>
      </c>
      <c r="G182" s="12">
        <v>43250</v>
      </c>
      <c r="H182" s="12">
        <v>58378.611809481226</v>
      </c>
      <c r="I182" s="10">
        <v>9.0026829521687937</v>
      </c>
      <c r="J182" s="12">
        <v>1.0915990851505519E-3</v>
      </c>
      <c r="K182" s="12">
        <v>1.7750000000000001E-5</v>
      </c>
      <c r="L182" s="12">
        <v>2.4203490466580022E-4</v>
      </c>
      <c r="M182" s="10">
        <v>22.172508932839484</v>
      </c>
      <c r="N182" s="12">
        <v>1.6829445997733238E-9</v>
      </c>
      <c r="O182" s="12">
        <v>3.3523042606495499E-10</v>
      </c>
      <c r="P182" s="10">
        <v>19.919278751665818</v>
      </c>
      <c r="Q182" s="10">
        <v>73.047437694093077</v>
      </c>
      <c r="R182" s="10">
        <v>1.1925000000000001</v>
      </c>
      <c r="S182" s="10">
        <v>5.9343368746978848</v>
      </c>
      <c r="T182" s="10">
        <v>8.1239493978551423</v>
      </c>
      <c r="U182" s="10">
        <v>3.691073428527734</v>
      </c>
      <c r="V182" s="11">
        <f>(Q182/100)*7</f>
        <v>5.1133206385865151</v>
      </c>
      <c r="W182" s="10" t="s">
        <v>3</v>
      </c>
      <c r="X182" s="10">
        <v>93.85</v>
      </c>
      <c r="Y182" s="10">
        <v>59.674999999999997</v>
      </c>
      <c r="Z182" s="10">
        <v>75.330266666666674</v>
      </c>
      <c r="AA182" s="10">
        <f>(Q182/Z182)*100</f>
        <v>96.969572691578236</v>
      </c>
      <c r="AB182" s="10">
        <v>4</v>
      </c>
    </row>
    <row r="183" spans="1:28" ht="97.5" customHeight="1" x14ac:dyDescent="0.2">
      <c r="A183" s="9" t="s">
        <v>53</v>
      </c>
      <c r="B183" s="9" t="s">
        <v>46</v>
      </c>
      <c r="C183" s="9" t="s">
        <v>0</v>
      </c>
      <c r="D183" s="21" t="s">
        <v>36</v>
      </c>
      <c r="E183" s="6">
        <f>VLOOKUP(A183,[1]Combined!$A:$P,11,FALSE)</f>
        <v>10000</v>
      </c>
      <c r="F183" s="12">
        <v>973723.77328293142</v>
      </c>
      <c r="G183" s="12">
        <v>68750</v>
      </c>
      <c r="H183" s="12">
        <v>98854.044927639188</v>
      </c>
      <c r="I183" s="10">
        <v>10.152165084185073</v>
      </c>
      <c r="J183" s="12">
        <v>1.1299527225274531E-3</v>
      </c>
      <c r="K183" s="12">
        <v>1.9000000000000001E-5</v>
      </c>
      <c r="L183" s="12">
        <v>2.2533855754921416E-4</v>
      </c>
      <c r="M183" s="10">
        <v>19.942299625172094</v>
      </c>
      <c r="N183" s="12">
        <v>1.1753984481197356E-9</v>
      </c>
      <c r="O183" s="12">
        <v>2.8747676870067747E-10</v>
      </c>
      <c r="P183" s="10">
        <v>24.457814212750499</v>
      </c>
      <c r="Q183" s="10">
        <v>86.506598981179366</v>
      </c>
      <c r="R183" s="10">
        <v>1.2999999999999998</v>
      </c>
      <c r="S183" s="10">
        <v>6.1835171065782513</v>
      </c>
      <c r="T183" s="10">
        <v>7.1480293751041533</v>
      </c>
      <c r="U183" s="10">
        <v>5.5280483133974556</v>
      </c>
      <c r="V183" s="11">
        <f>(Q183/100)*7</f>
        <v>6.0554619286825551</v>
      </c>
      <c r="W183" s="10" t="s">
        <v>3</v>
      </c>
      <c r="X183" s="10">
        <v>91.875000000000014</v>
      </c>
      <c r="Y183" s="10">
        <v>70.75</v>
      </c>
      <c r="Z183" s="10">
        <v>73.745000000000019</v>
      </c>
      <c r="AA183" s="10">
        <f>(Q183/Z183)*100</f>
        <v>117.30503624812441</v>
      </c>
      <c r="AB183" s="10">
        <v>4</v>
      </c>
    </row>
    <row r="184" spans="1:28" ht="97.5" customHeight="1" x14ac:dyDescent="0.2">
      <c r="A184" s="9" t="s">
        <v>52</v>
      </c>
      <c r="B184" s="9" t="s">
        <v>51</v>
      </c>
      <c r="C184" s="9" t="s">
        <v>24</v>
      </c>
      <c r="D184" s="16">
        <v>2</v>
      </c>
      <c r="E184" s="6">
        <f>VLOOKUP(A184,[1]Combined!$A:$P,11,FALSE)</f>
        <v>4.9892476082655737</v>
      </c>
      <c r="F184" s="12">
        <v>496631.52839283727</v>
      </c>
      <c r="G184" s="12">
        <v>47250</v>
      </c>
      <c r="H184" s="12">
        <v>42667.685250995994</v>
      </c>
      <c r="I184" s="10">
        <v>8.5914169382427339</v>
      </c>
      <c r="J184" s="12">
        <v>8.6595670740597991E-4</v>
      </c>
      <c r="K184" s="12">
        <v>1.825E-5</v>
      </c>
      <c r="L184" s="12">
        <v>2.2962567167542604E-4</v>
      </c>
      <c r="M184" s="10">
        <v>26.516992098055585</v>
      </c>
      <c r="N184" s="12">
        <v>1.7588434635273171E-9</v>
      </c>
      <c r="O184" s="12">
        <v>5.1612205818282455E-10</v>
      </c>
      <c r="P184" s="10">
        <v>29.34439982212826</v>
      </c>
      <c r="Q184" s="10">
        <v>74.774468646149359</v>
      </c>
      <c r="R184" s="10">
        <v>1.5750000000000002</v>
      </c>
      <c r="S184" s="10">
        <v>7.2144578920564815</v>
      </c>
      <c r="T184" s="10">
        <v>9.648290416073726</v>
      </c>
      <c r="U184" s="10">
        <v>4.5492633844810459</v>
      </c>
      <c r="V184" s="11">
        <f>(Q184/100)*7</f>
        <v>5.2342128052304551</v>
      </c>
      <c r="W184" s="10" t="s">
        <v>3</v>
      </c>
      <c r="X184" s="10">
        <v>54.8</v>
      </c>
      <c r="Y184" s="10">
        <v>60.174999999999997</v>
      </c>
      <c r="Z184" s="10">
        <v>43.986133333333342</v>
      </c>
      <c r="AA184" s="10">
        <f>(Q184/Z184)*100</f>
        <v>169.99554855048865</v>
      </c>
      <c r="AB184" s="10">
        <v>4</v>
      </c>
    </row>
    <row r="185" spans="1:28" ht="97.5" customHeight="1" x14ac:dyDescent="0.2">
      <c r="A185" s="9" t="s">
        <v>50</v>
      </c>
      <c r="B185" s="9" t="s">
        <v>49</v>
      </c>
      <c r="C185" s="9" t="s">
        <v>48</v>
      </c>
      <c r="D185" s="16">
        <v>2</v>
      </c>
      <c r="E185" s="6">
        <f>VLOOKUP(A185,[1]Combined!$A:$P,11,FALSE)</f>
        <v>46.284767969623665</v>
      </c>
      <c r="F185" s="12">
        <v>590776.89470463363</v>
      </c>
      <c r="G185" s="12">
        <v>46000</v>
      </c>
      <c r="H185" s="12">
        <v>17983.032646410466</v>
      </c>
      <c r="I185" s="10">
        <v>3.0439634331673227</v>
      </c>
      <c r="J185" s="12">
        <v>9.4402783249854347E-4</v>
      </c>
      <c r="K185" s="12">
        <v>1.7500000000000002E-5</v>
      </c>
      <c r="L185" s="12">
        <v>1.9974603623721103E-4</v>
      </c>
      <c r="M185" s="10">
        <v>21.158913896484002</v>
      </c>
      <c r="N185" s="12">
        <v>1.593228604049812E-9</v>
      </c>
      <c r="O185" s="12">
        <v>3.0705622764400038E-10</v>
      </c>
      <c r="P185" s="10">
        <v>19.272578138723922</v>
      </c>
      <c r="Q185" s="10">
        <v>82.895093756232754</v>
      </c>
      <c r="R185" s="10">
        <v>1.5249999999999999</v>
      </c>
      <c r="S185" s="10">
        <v>10.094386185444815</v>
      </c>
      <c r="T185" s="10">
        <v>12.177302332426439</v>
      </c>
      <c r="U185" s="10">
        <v>4.7647088851087558</v>
      </c>
      <c r="V185" s="11">
        <f>(Q185/100)*7</f>
        <v>5.8026565629362929</v>
      </c>
      <c r="W185" s="10" t="s">
        <v>3</v>
      </c>
      <c r="X185" s="10">
        <v>70.7</v>
      </c>
      <c r="Y185" s="10">
        <v>66.525000000000006</v>
      </c>
      <c r="Z185" s="10">
        <v>56.748533333333341</v>
      </c>
      <c r="AA185" s="10">
        <f>(Q185/Z185)*100</f>
        <v>146.07442498877987</v>
      </c>
      <c r="AB185" s="10">
        <v>4</v>
      </c>
    </row>
    <row r="186" spans="1:28" ht="97.5" customHeight="1" x14ac:dyDescent="0.2">
      <c r="A186" s="9" t="s">
        <v>47</v>
      </c>
      <c r="B186" s="9" t="s">
        <v>46</v>
      </c>
      <c r="C186" s="9" t="s">
        <v>0</v>
      </c>
      <c r="D186" s="23">
        <v>6</v>
      </c>
      <c r="E186" s="6">
        <f>VLOOKUP(A186,[1]Combined!$A:$P,11,FALSE)</f>
        <v>10000</v>
      </c>
      <c r="F186" s="12">
        <v>303911.06179733342</v>
      </c>
      <c r="G186" s="12">
        <v>26000</v>
      </c>
      <c r="H186" s="12">
        <v>27876.193871780677</v>
      </c>
      <c r="I186" s="10">
        <v>9.1724841165440161</v>
      </c>
      <c r="J186" s="12">
        <v>4.5219070587109074E-4</v>
      </c>
      <c r="K186" s="12">
        <v>9.8499999999999989E-6</v>
      </c>
      <c r="L186" s="12">
        <v>9.7754708619277337E-5</v>
      </c>
      <c r="M186" s="10">
        <v>21.618026940859984</v>
      </c>
      <c r="N186" s="12">
        <v>1.5012787597877581E-9</v>
      </c>
      <c r="O186" s="12">
        <v>3.6776134120811223E-10</v>
      </c>
      <c r="P186" s="10">
        <v>24.496539287620649</v>
      </c>
      <c r="Q186" s="10">
        <v>93.901420474397767</v>
      </c>
      <c r="R186" s="10">
        <v>1.9750000000000001</v>
      </c>
      <c r="S186" s="10">
        <v>17.40813964807699</v>
      </c>
      <c r="T186" s="10">
        <v>18.538739414302384</v>
      </c>
      <c r="U186" s="10">
        <v>4.6636098905034711</v>
      </c>
      <c r="V186" s="11">
        <f>(Q186/100)*7</f>
        <v>6.5730994332078438</v>
      </c>
      <c r="W186" s="10" t="s">
        <v>3</v>
      </c>
      <c r="X186" s="10">
        <v>87.075000000000003</v>
      </c>
      <c r="Y186" s="10">
        <v>75.400000000000006</v>
      </c>
      <c r="Z186" s="10">
        <v>69.892200000000003</v>
      </c>
      <c r="AA186" s="10">
        <f>(Q186/Z186)*100</f>
        <v>134.35178814574124</v>
      </c>
      <c r="AB186" s="10">
        <v>4</v>
      </c>
    </row>
    <row r="187" spans="1:28" ht="97.5" customHeight="1" x14ac:dyDescent="0.2">
      <c r="A187" s="9" t="s">
        <v>45</v>
      </c>
      <c r="B187" s="9" t="s">
        <v>44</v>
      </c>
      <c r="C187" s="9" t="s">
        <v>24</v>
      </c>
      <c r="D187" s="14" t="s">
        <v>4</v>
      </c>
      <c r="E187" s="6">
        <f>VLOOKUP(A187,[1]Combined!$A:$P,11,FALSE)</f>
        <v>22.911779269330992</v>
      </c>
      <c r="F187" s="12">
        <v>1455897.7879147355</v>
      </c>
      <c r="G187" s="12">
        <v>59333.333333333336</v>
      </c>
      <c r="H187" s="12">
        <v>70445.813506592007</v>
      </c>
      <c r="I187" s="10">
        <v>4.8386510434561947</v>
      </c>
      <c r="J187" s="12">
        <v>2.0756098730143158E-4</v>
      </c>
      <c r="K187" s="12">
        <v>5.0000000000000004E-6</v>
      </c>
      <c r="L187" s="12">
        <v>2.4833220286970032E-5</v>
      </c>
      <c r="M187" s="10">
        <v>11.964300521901956</v>
      </c>
      <c r="N187" s="12">
        <v>1.4262109191093703E-10</v>
      </c>
      <c r="O187" s="12">
        <v>1.6045334982319942E-11</v>
      </c>
      <c r="P187" s="10">
        <v>11.250324035059144</v>
      </c>
      <c r="Q187" s="10">
        <v>78.224024929789707</v>
      </c>
      <c r="R187" s="10">
        <v>0.6333333333333333</v>
      </c>
      <c r="S187" s="10">
        <v>7.2922708926032547</v>
      </c>
      <c r="T187" s="10">
        <v>9.3222905611779279</v>
      </c>
      <c r="U187" s="10">
        <v>1.9312185359710359</v>
      </c>
      <c r="V187" s="11">
        <f>(Q187/100)*7</f>
        <v>5.4756817450852795</v>
      </c>
      <c r="W187" s="10" t="s">
        <v>3</v>
      </c>
      <c r="X187" s="10">
        <v>63.166666666666664</v>
      </c>
      <c r="Y187" s="10">
        <v>75.399999999999991</v>
      </c>
      <c r="Z187" s="10">
        <v>50.701777777777785</v>
      </c>
      <c r="AA187" s="10">
        <f>(Q187/Z187)*100</f>
        <v>154.28260774728636</v>
      </c>
      <c r="AB187" s="10">
        <v>3</v>
      </c>
    </row>
    <row r="188" spans="1:28" ht="97.5" customHeight="1" x14ac:dyDescent="0.2">
      <c r="A188" s="9" t="s">
        <v>43</v>
      </c>
      <c r="B188" s="9" t="s">
        <v>25</v>
      </c>
      <c r="C188" s="9" t="s">
        <v>24</v>
      </c>
      <c r="D188" s="22" t="s">
        <v>42</v>
      </c>
      <c r="E188" s="6">
        <f>VLOOKUP(A188,[1]Combined!$A:$P,11,FALSE)</f>
        <v>944.38341480866211</v>
      </c>
      <c r="F188" s="12">
        <v>275381.20917164366</v>
      </c>
      <c r="G188" s="12">
        <v>15000</v>
      </c>
      <c r="H188" s="12">
        <v>13660.877159032992</v>
      </c>
      <c r="I188" s="10">
        <v>4.9607150757037459</v>
      </c>
      <c r="J188" s="17">
        <v>6.001440715726082E-5</v>
      </c>
      <c r="K188" s="12">
        <v>5.2499999999999997E-6</v>
      </c>
      <c r="L188" s="12">
        <v>0</v>
      </c>
      <c r="M188" s="10">
        <v>0</v>
      </c>
      <c r="N188" s="12">
        <v>2.1832414208832588E-10</v>
      </c>
      <c r="O188" s="12">
        <v>1.054169244575011E-11</v>
      </c>
      <c r="P188" s="10">
        <v>4.8284593471505914</v>
      </c>
      <c r="Q188" s="10">
        <v>82.656103480822807</v>
      </c>
      <c r="R188" s="10">
        <v>0.97500000000000009</v>
      </c>
      <c r="S188" s="10">
        <v>7.3419199662690176</v>
      </c>
      <c r="T188" s="10">
        <v>8.8824898066631341</v>
      </c>
      <c r="U188" s="10">
        <v>1.7155895422530956</v>
      </c>
      <c r="V188" s="11">
        <f>(Q188/100)*7</f>
        <v>5.7859272436575964</v>
      </c>
      <c r="W188" s="10" t="s">
        <v>3</v>
      </c>
      <c r="X188" s="10">
        <v>60.774999999999991</v>
      </c>
      <c r="Y188" s="10">
        <v>68.375</v>
      </c>
      <c r="Z188" s="10">
        <v>48.782066666666672</v>
      </c>
      <c r="AA188" s="10">
        <f>(Q188/Z188)*100</f>
        <v>169.43952794296564</v>
      </c>
      <c r="AB188" s="10">
        <v>4</v>
      </c>
    </row>
    <row r="189" spans="1:28" ht="97.5" customHeight="1" x14ac:dyDescent="0.2">
      <c r="A189" s="9" t="s">
        <v>41</v>
      </c>
      <c r="B189" s="9" t="s">
        <v>40</v>
      </c>
      <c r="C189" s="9" t="s">
        <v>24</v>
      </c>
      <c r="D189" s="16">
        <v>2</v>
      </c>
      <c r="E189" s="6">
        <f>VLOOKUP(A189,[1]Combined!$A:$P,11,FALSE)</f>
        <v>315.94796012432113</v>
      </c>
      <c r="F189" s="12">
        <v>400524.43983709102</v>
      </c>
      <c r="G189" s="12">
        <v>23500</v>
      </c>
      <c r="H189" s="12">
        <v>32985.638783771232</v>
      </c>
      <c r="I189" s="10">
        <v>8.2356119884189294</v>
      </c>
      <c r="J189" s="12">
        <v>5.2667412712013514E-4</v>
      </c>
      <c r="K189" s="12">
        <v>9.1249999999999999E-6</v>
      </c>
      <c r="L189" s="12">
        <v>1.1213710992799329E-4</v>
      </c>
      <c r="M189" s="10">
        <v>21.291554711669868</v>
      </c>
      <c r="N189" s="12">
        <v>1.3236748243948501E-9</v>
      </c>
      <c r="O189" s="12">
        <v>3.1418519111261464E-10</v>
      </c>
      <c r="P189" s="10">
        <v>23.735828869922944</v>
      </c>
      <c r="Q189" s="10">
        <v>53.216438248951832</v>
      </c>
      <c r="R189" s="10">
        <v>0.78500000000000003</v>
      </c>
      <c r="S189" s="10">
        <v>8.0654848121172069</v>
      </c>
      <c r="T189" s="10">
        <v>15.156002689218059</v>
      </c>
      <c r="U189" s="10">
        <v>1.8569091367659043</v>
      </c>
      <c r="V189" s="11">
        <f>(Q189/100)*7</f>
        <v>3.7251506774266288</v>
      </c>
      <c r="W189" s="10" t="s">
        <v>3</v>
      </c>
      <c r="X189" s="10">
        <v>60.975000000000001</v>
      </c>
      <c r="Y189" s="10">
        <v>43.225000000000001</v>
      </c>
      <c r="Z189" s="10">
        <v>48.942599999999999</v>
      </c>
      <c r="AA189" s="10">
        <f>(Q189/Z189)*100</f>
        <v>108.73234819758622</v>
      </c>
      <c r="AB189" s="10">
        <v>4</v>
      </c>
    </row>
    <row r="190" spans="1:28" ht="97.5" customHeight="1" x14ac:dyDescent="0.2">
      <c r="A190" s="9" t="s">
        <v>39</v>
      </c>
      <c r="B190" s="9" t="s">
        <v>31</v>
      </c>
      <c r="C190" s="9" t="s">
        <v>24</v>
      </c>
      <c r="D190" s="14" t="s">
        <v>4</v>
      </c>
      <c r="E190" s="6">
        <f>VLOOKUP(A190,[1]Combined!$A:$P,11,FALSE)</f>
        <v>138.63260423712811</v>
      </c>
      <c r="F190" s="12">
        <v>849073.97829887609</v>
      </c>
      <c r="G190" s="12">
        <v>43333.333333333336</v>
      </c>
      <c r="H190" s="12">
        <v>50787.460041770864</v>
      </c>
      <c r="I190" s="10">
        <v>5.9815117810492549</v>
      </c>
      <c r="J190" s="17">
        <v>6.001440715726082E-5</v>
      </c>
      <c r="K190" s="12">
        <v>4.7333333333333335E-6</v>
      </c>
      <c r="L190" s="12">
        <v>0</v>
      </c>
      <c r="M190" s="10">
        <v>0</v>
      </c>
      <c r="N190" s="12">
        <v>7.0850555663390318E-11</v>
      </c>
      <c r="O190" s="12">
        <v>4.2246746927542047E-12</v>
      </c>
      <c r="P190" s="10">
        <v>5.9627968379324452</v>
      </c>
      <c r="Q190" s="10">
        <v>59.109163528226844</v>
      </c>
      <c r="R190" s="10">
        <v>0.3833333333333333</v>
      </c>
      <c r="S190" s="10">
        <v>3.5803605250657582</v>
      </c>
      <c r="T190" s="10">
        <v>6.0572004598847045</v>
      </c>
      <c r="U190" s="10">
        <v>1.6124151707664407</v>
      </c>
      <c r="V190" s="11">
        <f>(Q190/100)*7</f>
        <v>4.1376414469758798</v>
      </c>
      <c r="W190" s="10" t="s">
        <v>3</v>
      </c>
      <c r="X190" s="10">
        <v>94.800000000000011</v>
      </c>
      <c r="Y190" s="10">
        <v>54</v>
      </c>
      <c r="Z190" s="10">
        <v>76.092800000000011</v>
      </c>
      <c r="AA190" s="10">
        <f>(Q190/Z190)*100</f>
        <v>77.680363356620902</v>
      </c>
      <c r="AB190" s="10">
        <v>3</v>
      </c>
    </row>
    <row r="191" spans="1:28" ht="97.5" customHeight="1" x14ac:dyDescent="0.2">
      <c r="A191" s="9" t="s">
        <v>38</v>
      </c>
      <c r="B191" s="9" t="s">
        <v>37</v>
      </c>
      <c r="C191" s="9" t="s">
        <v>24</v>
      </c>
      <c r="D191" s="21" t="s">
        <v>36</v>
      </c>
      <c r="E191" s="6">
        <f>VLOOKUP(A191,[1]Combined!$A:$P,11,FALSE)</f>
        <v>10000</v>
      </c>
      <c r="F191" s="12">
        <v>1560406.9889317602</v>
      </c>
      <c r="G191" s="12">
        <v>77666.666666666672</v>
      </c>
      <c r="H191" s="12">
        <v>714543.78364107816</v>
      </c>
      <c r="I191" s="10">
        <v>45.792141967413777</v>
      </c>
      <c r="J191" s="12">
        <v>1.2065728116701653E-4</v>
      </c>
      <c r="K191" s="12">
        <v>5.1666666666666666E-6</v>
      </c>
      <c r="L191" s="12">
        <v>7.7026956435436415E-5</v>
      </c>
      <c r="M191" s="10">
        <v>63.839459741193707</v>
      </c>
      <c r="N191" s="12">
        <v>1.2011748798838128E-10</v>
      </c>
      <c r="O191" s="12">
        <v>1.4042847473985108E-10</v>
      </c>
      <c r="P191" s="10">
        <v>116.90926699485627</v>
      </c>
      <c r="Q191" s="10">
        <v>93.91244679851502</v>
      </c>
      <c r="R191" s="10">
        <v>0.72333333333333327</v>
      </c>
      <c r="S191" s="10">
        <v>9.1585904589778924</v>
      </c>
      <c r="T191" s="10">
        <v>9.7522647648902616</v>
      </c>
      <c r="U191" s="10">
        <v>3.7038484695283471</v>
      </c>
      <c r="V191" s="11">
        <f>(Q191/100)*7</f>
        <v>6.5738712758960514</v>
      </c>
      <c r="W191" s="10" t="s">
        <v>3</v>
      </c>
      <c r="X191" s="10">
        <v>82.733333333333334</v>
      </c>
      <c r="Y191" s="10">
        <v>87.266666666666666</v>
      </c>
      <c r="Z191" s="10">
        <v>66.407288888888885</v>
      </c>
      <c r="AA191" s="10">
        <f>(Q191/Z191)*100</f>
        <v>141.41888393553774</v>
      </c>
      <c r="AB191" s="10">
        <v>3</v>
      </c>
    </row>
    <row r="192" spans="1:28" ht="97.5" customHeight="1" x14ac:dyDescent="0.2">
      <c r="A192" s="9" t="s">
        <v>35</v>
      </c>
      <c r="B192" s="9" t="s">
        <v>25</v>
      </c>
      <c r="C192" s="9" t="s">
        <v>24</v>
      </c>
      <c r="D192" s="19" t="s">
        <v>27</v>
      </c>
      <c r="E192" s="6">
        <f>VLOOKUP(A192,[1]Combined!$A:$P,11,FALSE)</f>
        <v>10000</v>
      </c>
      <c r="F192" s="12">
        <v>451699.22803418449</v>
      </c>
      <c r="G192" s="12">
        <v>28500</v>
      </c>
      <c r="H192" s="12">
        <v>44824.219327237995</v>
      </c>
      <c r="I192" s="10">
        <v>9.9234660024359638</v>
      </c>
      <c r="J192" s="17">
        <v>6.001440715726082E-5</v>
      </c>
      <c r="K192" s="12">
        <v>5.9749999999999995E-6</v>
      </c>
      <c r="L192" s="12">
        <v>0</v>
      </c>
      <c r="M192" s="10">
        <v>0</v>
      </c>
      <c r="N192" s="12">
        <v>1.338184926069181E-10</v>
      </c>
      <c r="O192" s="12">
        <v>1.2865607633061256E-11</v>
      </c>
      <c r="P192" s="10">
        <v>9.6142225057436761</v>
      </c>
      <c r="Q192" s="10">
        <v>73.490498402794032</v>
      </c>
      <c r="R192" s="10">
        <v>0.73</v>
      </c>
      <c r="S192" s="10">
        <v>10.76841348858702</v>
      </c>
      <c r="T192" s="10">
        <v>14.652796922898018</v>
      </c>
      <c r="U192" s="10">
        <v>2.1576033824598793</v>
      </c>
      <c r="V192" s="11">
        <f>(Q192/100)*7</f>
        <v>5.1443348881955826</v>
      </c>
      <c r="W192" s="10" t="s">
        <v>3</v>
      </c>
      <c r="X192" s="10">
        <v>79.825000000000003</v>
      </c>
      <c r="Y192" s="10">
        <v>56.424999999999997</v>
      </c>
      <c r="Z192" s="10">
        <v>64.072866666666684</v>
      </c>
      <c r="AA192" s="10">
        <f>(Q192/Z192)*100</f>
        <v>114.69831494370577</v>
      </c>
      <c r="AB192" s="10">
        <v>4</v>
      </c>
    </row>
    <row r="193" spans="1:28" ht="97.5" customHeight="1" x14ac:dyDescent="0.2">
      <c r="A193" s="9" t="s">
        <v>34</v>
      </c>
      <c r="B193" s="9" t="s">
        <v>25</v>
      </c>
      <c r="C193" s="9" t="s">
        <v>24</v>
      </c>
      <c r="D193" s="14" t="s">
        <v>4</v>
      </c>
      <c r="E193" s="6">
        <f>VLOOKUP(A193,[1]Combined!$A:$P,11,FALSE)</f>
        <v>57.73480105137449</v>
      </c>
      <c r="F193" s="12">
        <v>900697.33581836615</v>
      </c>
      <c r="G193" s="12">
        <v>47333.333333333336</v>
      </c>
      <c r="H193" s="12">
        <v>237717.12613030351</v>
      </c>
      <c r="I193" s="10">
        <v>26.392564591557903</v>
      </c>
      <c r="J193" s="17">
        <v>6.001440715726082E-5</v>
      </c>
      <c r="K193" s="12">
        <v>4.9333333333333333E-6</v>
      </c>
      <c r="L193" s="12">
        <v>0</v>
      </c>
      <c r="M193" s="10">
        <v>0</v>
      </c>
      <c r="N193" s="12">
        <v>6.9980174198872906E-11</v>
      </c>
      <c r="O193" s="12">
        <v>1.9250908840993675E-11</v>
      </c>
      <c r="P193" s="10">
        <v>27.509089626278367</v>
      </c>
      <c r="Q193" s="10">
        <v>72.872292312850675</v>
      </c>
      <c r="R193" s="10">
        <v>0.56333333333333335</v>
      </c>
      <c r="S193" s="10">
        <v>4.4270150540991082</v>
      </c>
      <c r="T193" s="10">
        <v>6.0750319683828931</v>
      </c>
      <c r="U193" s="10">
        <v>2.1863731484201874</v>
      </c>
      <c r="V193" s="11">
        <f>(Q193/100)*7</f>
        <v>5.1010604618995474</v>
      </c>
      <c r="W193" s="10" t="s">
        <v>3</v>
      </c>
      <c r="X193" s="10">
        <v>68.933333333333337</v>
      </c>
      <c r="Y193" s="10">
        <v>69.433333333333337</v>
      </c>
      <c r="Z193" s="10">
        <v>55.330488888888901</v>
      </c>
      <c r="AA193" s="10">
        <f>(Q193/Z193)*100</f>
        <v>131.70368412827165</v>
      </c>
      <c r="AB193" s="10">
        <v>3</v>
      </c>
    </row>
    <row r="194" spans="1:28" ht="97.5" customHeight="1" x14ac:dyDescent="0.2">
      <c r="A194" s="9" t="s">
        <v>33</v>
      </c>
      <c r="B194" s="9" t="s">
        <v>25</v>
      </c>
      <c r="C194" s="9" t="s">
        <v>24</v>
      </c>
      <c r="D194" s="19" t="s">
        <v>27</v>
      </c>
      <c r="E194" s="6">
        <f>VLOOKUP(A194,[1]Combined!$A:$P,11,FALSE)</f>
        <v>10000</v>
      </c>
      <c r="F194" s="12">
        <v>684958.75659929111</v>
      </c>
      <c r="G194" s="12">
        <v>26666.666666666668</v>
      </c>
      <c r="H194" s="12">
        <v>3114.4546679346231</v>
      </c>
      <c r="I194" s="10">
        <v>0.45469229175160625</v>
      </c>
      <c r="J194" s="12">
        <v>9.8202147800447478E-5</v>
      </c>
      <c r="K194" s="12">
        <v>3.6999999999999997E-6</v>
      </c>
      <c r="L194" s="12">
        <v>2.7709311824362394E-5</v>
      </c>
      <c r="M194" s="10">
        <v>28.216604672098761</v>
      </c>
      <c r="N194" s="12">
        <v>1.4343966625624902E-10</v>
      </c>
      <c r="O194" s="12">
        <v>4.0837336257734491E-11</v>
      </c>
      <c r="P194" s="10">
        <v>28.470044112331021</v>
      </c>
      <c r="Q194" s="10">
        <v>92.767679682076775</v>
      </c>
      <c r="R194" s="10">
        <v>0.5</v>
      </c>
      <c r="S194" s="10">
        <v>11.179827146360966</v>
      </c>
      <c r="T194" s="10">
        <v>12.051424790051065</v>
      </c>
      <c r="U194" s="10">
        <v>2.3838871947257445</v>
      </c>
      <c r="V194" s="11">
        <f>(Q194/100)*7</f>
        <v>6.4937375777453745</v>
      </c>
      <c r="W194" s="10" t="s">
        <v>3</v>
      </c>
      <c r="X194" s="10">
        <v>77.666666666666671</v>
      </c>
      <c r="Y194" s="10">
        <v>86.899999999999991</v>
      </c>
      <c r="Z194" s="10">
        <v>62.340444444444451</v>
      </c>
      <c r="AA194" s="10">
        <f>(Q194/Z194)*100</f>
        <v>148.80817823611761</v>
      </c>
      <c r="AB194" s="10">
        <v>3</v>
      </c>
    </row>
    <row r="195" spans="1:28" ht="97.5" customHeight="1" x14ac:dyDescent="0.2">
      <c r="A195" s="9" t="s">
        <v>32</v>
      </c>
      <c r="B195" s="9" t="s">
        <v>31</v>
      </c>
      <c r="C195" s="9" t="s">
        <v>24</v>
      </c>
      <c r="D195" s="14" t="s">
        <v>4</v>
      </c>
      <c r="E195" s="6">
        <f>VLOOKUP(A195,[1]Combined!$A:$P,11,FALSE)</f>
        <v>89.708735416054807</v>
      </c>
      <c r="F195" s="12">
        <v>838360.78702752374</v>
      </c>
      <c r="G195" s="12">
        <v>27333.333333333332</v>
      </c>
      <c r="H195" s="12">
        <v>69917.342305343263</v>
      </c>
      <c r="I195" s="10">
        <v>8.3397677213936596</v>
      </c>
      <c r="J195" s="12">
        <v>1.5326868153159824E-4</v>
      </c>
      <c r="K195" s="12">
        <v>3.7000000000000002E-6</v>
      </c>
      <c r="L195" s="12">
        <v>2.0749123410738006E-5</v>
      </c>
      <c r="M195" s="10">
        <v>13.537745091426467</v>
      </c>
      <c r="N195" s="12">
        <v>1.8493082735368125E-10</v>
      </c>
      <c r="O195" s="12">
        <v>4.0181644347336212E-11</v>
      </c>
      <c r="P195" s="10">
        <v>21.727931963711271</v>
      </c>
      <c r="Q195" s="10">
        <v>90.804232871528598</v>
      </c>
      <c r="R195" s="10">
        <v>0.45</v>
      </c>
      <c r="S195" s="10">
        <v>9.8607398262059771</v>
      </c>
      <c r="T195" s="10">
        <v>10.859339388018533</v>
      </c>
      <c r="U195" s="10">
        <v>2.0189094759761574</v>
      </c>
      <c r="V195" s="11">
        <f>(Q195/100)*7</f>
        <v>6.3562963010070019</v>
      </c>
      <c r="W195" s="10" t="s">
        <v>3</v>
      </c>
      <c r="X195" s="10">
        <v>85.466666666666654</v>
      </c>
      <c r="Y195" s="10">
        <v>86.533333333333346</v>
      </c>
      <c r="Z195" s="10">
        <v>68.601244444444447</v>
      </c>
      <c r="AA195" s="10">
        <f>(Q195/Z195)*100</f>
        <v>132.36528521733283</v>
      </c>
      <c r="AB195" s="10">
        <v>3</v>
      </c>
    </row>
    <row r="196" spans="1:28" ht="97.5" customHeight="1" x14ac:dyDescent="0.2">
      <c r="A196" s="9" t="s">
        <v>30</v>
      </c>
      <c r="B196" s="9" t="s">
        <v>21</v>
      </c>
      <c r="C196" s="9" t="s">
        <v>0</v>
      </c>
      <c r="D196" s="20" t="s">
        <v>29</v>
      </c>
      <c r="E196" s="6">
        <f>VLOOKUP(A196,[1]Combined!$A:$P,11,FALSE)</f>
        <v>29.651807604724262</v>
      </c>
      <c r="F196" s="12">
        <v>1088968.6918734859</v>
      </c>
      <c r="G196" s="12">
        <v>62000</v>
      </c>
      <c r="H196" s="12">
        <v>160203.85617936685</v>
      </c>
      <c r="I196" s="10">
        <v>14.711520852243105</v>
      </c>
      <c r="J196" s="12">
        <v>9.3898958081520463E-4</v>
      </c>
      <c r="K196" s="12">
        <v>1.395E-5</v>
      </c>
      <c r="L196" s="12">
        <v>3.0270046912557344E-4</v>
      </c>
      <c r="M196" s="10">
        <v>32.236829386624002</v>
      </c>
      <c r="N196" s="12">
        <v>8.4993298588232703E-10</v>
      </c>
      <c r="O196" s="12">
        <v>2.1743530654923342E-10</v>
      </c>
      <c r="P196" s="10">
        <v>25.582641238886715</v>
      </c>
      <c r="Q196" s="10">
        <v>87.685493879632148</v>
      </c>
      <c r="R196" s="10">
        <v>0.99500000000000011</v>
      </c>
      <c r="S196" s="10">
        <v>5.487292425665391</v>
      </c>
      <c r="T196" s="10">
        <v>6.25792498038264</v>
      </c>
      <c r="U196" s="10">
        <v>4.4398119285531585</v>
      </c>
      <c r="V196" s="11">
        <f>(Q196/100)*7</f>
        <v>6.1379845715742505</v>
      </c>
      <c r="W196" s="10" t="s">
        <v>3</v>
      </c>
      <c r="X196" s="10">
        <v>86.424999999999997</v>
      </c>
      <c r="Y196" s="10">
        <v>71.174999999999997</v>
      </c>
      <c r="Z196" s="10">
        <v>69.370466666666658</v>
      </c>
      <c r="AA196" s="10">
        <f>(Q196/Z196)*100</f>
        <v>126.40176445831246</v>
      </c>
      <c r="AB196" s="10">
        <v>4</v>
      </c>
    </row>
    <row r="197" spans="1:28" ht="97.5" customHeight="1" x14ac:dyDescent="0.2">
      <c r="A197" s="9" t="s">
        <v>28</v>
      </c>
      <c r="B197" s="9" t="s">
        <v>21</v>
      </c>
      <c r="C197" s="9" t="s">
        <v>0</v>
      </c>
      <c r="D197" s="19" t="s">
        <v>27</v>
      </c>
      <c r="E197" s="6">
        <f>VLOOKUP(A197,[1]Combined!$A:$P,11,FALSE)</f>
        <v>10000</v>
      </c>
      <c r="F197" s="12">
        <v>588220.24452753097</v>
      </c>
      <c r="G197" s="12">
        <v>34666.666666666664</v>
      </c>
      <c r="H197" s="12">
        <v>31662.646561716556</v>
      </c>
      <c r="I197" s="10">
        <v>5.3827876303625972</v>
      </c>
      <c r="J197" s="17">
        <v>6.001440715726082E-5</v>
      </c>
      <c r="K197" s="12">
        <v>5.8666666666666667E-6</v>
      </c>
      <c r="L197" s="12">
        <v>0</v>
      </c>
      <c r="M197" s="10">
        <v>0</v>
      </c>
      <c r="N197" s="12">
        <v>1.0223073046674498E-10</v>
      </c>
      <c r="O197" s="12">
        <v>5.6745675742461403E-12</v>
      </c>
      <c r="P197" s="10">
        <v>5.5507454053573859</v>
      </c>
      <c r="Q197" s="10">
        <v>53.546781174497056</v>
      </c>
      <c r="R197" s="10">
        <v>0.47333333333333333</v>
      </c>
      <c r="S197" s="10">
        <v>8.1099077656064402</v>
      </c>
      <c r="T197" s="10">
        <v>15.145462692104786</v>
      </c>
      <c r="U197" s="10">
        <v>1.7189368868944939</v>
      </c>
      <c r="V197" s="11">
        <f>(Q197/100)*7</f>
        <v>3.7482746822147943</v>
      </c>
      <c r="W197" s="10" t="s">
        <v>3</v>
      </c>
      <c r="X197" s="10">
        <v>57.066666666666663</v>
      </c>
      <c r="Y197" s="10">
        <v>51.43333333333333</v>
      </c>
      <c r="Z197" s="10">
        <v>45.805511111111116</v>
      </c>
      <c r="AA197" s="10">
        <f>(Q197/Z197)*100</f>
        <v>116.90030277057235</v>
      </c>
      <c r="AB197" s="10">
        <v>3</v>
      </c>
    </row>
    <row r="198" spans="1:28" ht="97.5" customHeight="1" x14ac:dyDescent="0.2">
      <c r="A198" s="9" t="s">
        <v>26</v>
      </c>
      <c r="B198" s="9" t="s">
        <v>25</v>
      </c>
      <c r="C198" s="9" t="s">
        <v>24</v>
      </c>
      <c r="D198" s="18" t="s">
        <v>23</v>
      </c>
      <c r="E198" s="6">
        <f>VLOOKUP(A198,[1]Combined!$A:$P,11,FALSE)</f>
        <v>87.226450071628989</v>
      </c>
      <c r="F198" s="12">
        <v>834152.18486575875</v>
      </c>
      <c r="G198" s="12">
        <v>26333.333333333332</v>
      </c>
      <c r="H198" s="12">
        <v>80637.604771295606</v>
      </c>
      <c r="I198" s="10">
        <v>9.6670135539203468</v>
      </c>
      <c r="J198" s="12">
        <v>6.3036910072317634E-5</v>
      </c>
      <c r="K198" s="12">
        <v>3.1666666666666667E-6</v>
      </c>
      <c r="L198" s="12">
        <v>5.2351286149034478E-6</v>
      </c>
      <c r="M198" s="10">
        <v>8.304862355876212</v>
      </c>
      <c r="N198" s="12">
        <v>7.5795100308472467E-11</v>
      </c>
      <c r="O198" s="12">
        <v>5.7845839606054222E-12</v>
      </c>
      <c r="P198" s="10">
        <v>7.6318705787883427</v>
      </c>
      <c r="Q198" s="10">
        <v>79.921463823812033</v>
      </c>
      <c r="R198" s="10">
        <v>0.35666666666666669</v>
      </c>
      <c r="S198" s="10">
        <v>4.596441594980992</v>
      </c>
      <c r="T198" s="10">
        <v>5.7511979574271948</v>
      </c>
      <c r="U198" s="10">
        <v>1.6484294119919491</v>
      </c>
      <c r="V198" s="11">
        <f>(Q198/100)*7</f>
        <v>5.5945024676668424</v>
      </c>
      <c r="W198" s="10" t="s">
        <v>3</v>
      </c>
      <c r="X198" s="10">
        <v>40.233333333333334</v>
      </c>
      <c r="Y198" s="10">
        <v>75.566666666666663</v>
      </c>
      <c r="Z198" s="10">
        <v>32.293955555555563</v>
      </c>
      <c r="AA198" s="10">
        <f>(Q198/Z198)*100</f>
        <v>247.48118478804017</v>
      </c>
      <c r="AB198" s="10">
        <v>3</v>
      </c>
    </row>
    <row r="199" spans="1:28" ht="97.5" customHeight="1" x14ac:dyDescent="0.2">
      <c r="A199" s="9" t="s">
        <v>22</v>
      </c>
      <c r="B199" s="9" t="s">
        <v>21</v>
      </c>
      <c r="C199" s="9" t="s">
        <v>0</v>
      </c>
      <c r="D199" s="15" t="s">
        <v>13</v>
      </c>
      <c r="E199" s="6">
        <f>VLOOKUP(A199,[1]Combined!$A:$P,11,FALSE)</f>
        <v>10000</v>
      </c>
      <c r="F199" s="12">
        <v>328652.56968478463</v>
      </c>
      <c r="G199" s="12">
        <v>33500</v>
      </c>
      <c r="H199" s="12">
        <v>133988.1964369156</v>
      </c>
      <c r="I199" s="10">
        <v>40.768948365572065</v>
      </c>
      <c r="J199" s="12">
        <v>3.0111795421367856E-4</v>
      </c>
      <c r="K199" s="12">
        <v>1.005E-5</v>
      </c>
      <c r="L199" s="12">
        <v>1.8050286906729326E-4</v>
      </c>
      <c r="M199" s="10">
        <v>59.944239970229496</v>
      </c>
      <c r="N199" s="12">
        <v>1.1539253449152938E-9</v>
      </c>
      <c r="O199" s="12">
        <v>8.5092401994648991E-10</v>
      </c>
      <c r="P199" s="10">
        <v>73.741687336710129</v>
      </c>
      <c r="Q199" s="10">
        <v>56.782889458563474</v>
      </c>
      <c r="R199" s="10">
        <v>1.49</v>
      </c>
      <c r="S199" s="10">
        <v>8.332769424609145</v>
      </c>
      <c r="T199" s="10">
        <v>14.674789367120649</v>
      </c>
      <c r="U199" s="10">
        <v>2.380456789619509</v>
      </c>
      <c r="V199" s="11">
        <f>(Q199/100)*7</f>
        <v>3.9748022620994434</v>
      </c>
      <c r="W199" s="10" t="s">
        <v>3</v>
      </c>
      <c r="X199" s="10">
        <v>53.55</v>
      </c>
      <c r="Y199" s="10">
        <v>46</v>
      </c>
      <c r="Z199" s="10">
        <v>42.982800000000005</v>
      </c>
      <c r="AA199" s="10">
        <f>(Q199/Z199)*100</f>
        <v>132.10607372847619</v>
      </c>
      <c r="AB199" s="10">
        <v>4</v>
      </c>
    </row>
    <row r="200" spans="1:28" ht="97.5" customHeight="1" x14ac:dyDescent="0.2">
      <c r="A200" s="9" t="s">
        <v>20</v>
      </c>
      <c r="B200" s="9" t="s">
        <v>1</v>
      </c>
      <c r="C200" s="9" t="s">
        <v>0</v>
      </c>
      <c r="D200" s="14" t="s">
        <v>4</v>
      </c>
      <c r="E200" s="6">
        <f>VLOOKUP(A200,[1]Combined!$A:$P,11,FALSE)</f>
        <v>62.45381026202228</v>
      </c>
      <c r="F200" s="12">
        <v>521771.925569229</v>
      </c>
      <c r="G200" s="12">
        <v>21750</v>
      </c>
      <c r="H200" s="12">
        <v>6818.0615900864186</v>
      </c>
      <c r="I200" s="10">
        <v>1.3067130015951374</v>
      </c>
      <c r="J200" s="12">
        <v>5.4883045938327853E-4</v>
      </c>
      <c r="K200" s="12">
        <v>7.0500000000000003E-6</v>
      </c>
      <c r="L200" s="12">
        <v>1.749763946317188E-4</v>
      </c>
      <c r="M200" s="10">
        <v>31.881684341707274</v>
      </c>
      <c r="N200" s="12">
        <v>1.0491144748425322E-9</v>
      </c>
      <c r="O200" s="12">
        <v>3.2248953852168639E-10</v>
      </c>
      <c r="P200" s="10">
        <v>30.739213522918057</v>
      </c>
      <c r="Q200" s="10">
        <v>56.324463693700991</v>
      </c>
      <c r="R200" s="10">
        <v>0.54499999999999993</v>
      </c>
      <c r="S200" s="10">
        <v>2.6640494967787975</v>
      </c>
      <c r="T200" s="10">
        <v>4.7298266544821619</v>
      </c>
      <c r="U200" s="10">
        <v>1.5335213259287184</v>
      </c>
      <c r="V200" s="11">
        <f>(Q200/100)*7</f>
        <v>3.9427124585590692</v>
      </c>
      <c r="W200" s="10" t="s">
        <v>3</v>
      </c>
      <c r="X200" s="10">
        <v>65.900000000000006</v>
      </c>
      <c r="Y200" s="10">
        <v>45.174999999999997</v>
      </c>
      <c r="Z200" s="10">
        <v>52.895733333333339</v>
      </c>
      <c r="AA200" s="10">
        <f>(Q200/Z200)*100</f>
        <v>106.48205468437465</v>
      </c>
      <c r="AB200" s="10">
        <v>4</v>
      </c>
    </row>
    <row r="201" spans="1:28" ht="97.5" customHeight="1" x14ac:dyDescent="0.2">
      <c r="A201" s="9" t="s">
        <v>19</v>
      </c>
      <c r="B201" s="9" t="s">
        <v>1</v>
      </c>
      <c r="C201" s="9" t="s">
        <v>0</v>
      </c>
      <c r="D201" s="14" t="s">
        <v>4</v>
      </c>
      <c r="E201" s="6">
        <f>VLOOKUP(A201,[1]Combined!$A:$P,11,FALSE)</f>
        <v>137.86318052333553</v>
      </c>
      <c r="F201" s="12">
        <v>567072.7907141702</v>
      </c>
      <c r="G201" s="12">
        <v>25333.333333333332</v>
      </c>
      <c r="H201" s="12">
        <v>2957.2492778075002</v>
      </c>
      <c r="I201" s="10">
        <v>0.52149377050574885</v>
      </c>
      <c r="J201" s="17">
        <v>6.001440715726082E-5</v>
      </c>
      <c r="K201" s="12">
        <v>4.3333333333333339E-6</v>
      </c>
      <c r="L201" s="12">
        <v>0</v>
      </c>
      <c r="M201" s="10">
        <v>0</v>
      </c>
      <c r="N201" s="12">
        <v>1.058338527194096E-10</v>
      </c>
      <c r="O201" s="12">
        <v>5.5341495537387224E-13</v>
      </c>
      <c r="P201" s="10">
        <v>0.52290920263585716</v>
      </c>
      <c r="Q201" s="10">
        <v>59.21019184611896</v>
      </c>
      <c r="R201" s="10">
        <v>0.39333333333333337</v>
      </c>
      <c r="S201" s="10">
        <v>3.488495823995247</v>
      </c>
      <c r="T201" s="10">
        <v>5.8917151173255435</v>
      </c>
      <c r="U201" s="10">
        <v>1.4536922111294812</v>
      </c>
      <c r="V201" s="11">
        <f>(Q201/100)*7</f>
        <v>4.1447134292283279</v>
      </c>
      <c r="W201" s="10" t="s">
        <v>3</v>
      </c>
      <c r="X201" s="10">
        <v>70.233333333333334</v>
      </c>
      <c r="Y201" s="10">
        <v>55.633333333333333</v>
      </c>
      <c r="Z201" s="10">
        <v>56.373955555555561</v>
      </c>
      <c r="AA201" s="10">
        <f>(Q201/Z201)*100</f>
        <v>105.03111102035112</v>
      </c>
      <c r="AB201" s="10">
        <v>3</v>
      </c>
    </row>
    <row r="202" spans="1:28" ht="97.5" customHeight="1" x14ac:dyDescent="0.2">
      <c r="A202" s="9" t="s">
        <v>18</v>
      </c>
      <c r="B202" s="9" t="s">
        <v>1</v>
      </c>
      <c r="C202" s="9" t="s">
        <v>0</v>
      </c>
      <c r="D202" s="14" t="s">
        <v>4</v>
      </c>
      <c r="E202" s="6">
        <f>VLOOKUP(A202,[1]Combined!$A:$P,11,FALSE)</f>
        <v>47.203403912316745</v>
      </c>
      <c r="F202" s="12">
        <v>446686.22647559689</v>
      </c>
      <c r="G202" s="12">
        <v>21000</v>
      </c>
      <c r="H202" s="12">
        <v>42735.581297160825</v>
      </c>
      <c r="I202" s="10">
        <v>9.5672484988734094</v>
      </c>
      <c r="J202" s="12">
        <v>1.6485198598484589E-4</v>
      </c>
      <c r="K202" s="12">
        <v>4.8749999999999999E-6</v>
      </c>
      <c r="L202" s="12">
        <v>3.845902288797055E-5</v>
      </c>
      <c r="M202" s="10">
        <v>23.329426490200682</v>
      </c>
      <c r="N202" s="12">
        <v>3.7486459845685383E-10</v>
      </c>
      <c r="O202" s="12">
        <v>1.0326072785690518E-10</v>
      </c>
      <c r="P202" s="10">
        <v>27.546140201550745</v>
      </c>
      <c r="Q202" s="10">
        <v>64.001347282426551</v>
      </c>
      <c r="R202" s="10">
        <v>0.54249999999999998</v>
      </c>
      <c r="S202" s="10">
        <v>9.4787292991889505</v>
      </c>
      <c r="T202" s="10">
        <v>14.810202756140439</v>
      </c>
      <c r="U202" s="10">
        <v>1.8873959829779627</v>
      </c>
      <c r="V202" s="11">
        <f>(Q202/100)*7</f>
        <v>4.480094309769858</v>
      </c>
      <c r="W202" s="10" t="s">
        <v>3</v>
      </c>
      <c r="X202" s="10">
        <v>82.575000000000003</v>
      </c>
      <c r="Y202" s="10">
        <v>49.424999999999997</v>
      </c>
      <c r="Z202" s="10">
        <v>66.280200000000008</v>
      </c>
      <c r="AA202" s="10">
        <f>(Q202/Z202)*100</f>
        <v>96.561789618055684</v>
      </c>
      <c r="AB202" s="10">
        <v>4</v>
      </c>
    </row>
    <row r="203" spans="1:28" ht="97.5" customHeight="1" x14ac:dyDescent="0.2">
      <c r="A203" s="9" t="s">
        <v>17</v>
      </c>
      <c r="B203" s="9" t="s">
        <v>1</v>
      </c>
      <c r="C203" s="9" t="s">
        <v>0</v>
      </c>
      <c r="D203" s="14" t="s">
        <v>4</v>
      </c>
      <c r="E203" s="6">
        <f>VLOOKUP(A203,[1]Combined!$A:$P,11,FALSE)</f>
        <v>86.840930180461172</v>
      </c>
      <c r="F203" s="5">
        <v>525093.76583904319</v>
      </c>
      <c r="G203" s="5">
        <v>60750</v>
      </c>
      <c r="H203" s="5">
        <v>44858.394158008894</v>
      </c>
      <c r="I203" s="3">
        <v>8.5429302491013246</v>
      </c>
      <c r="J203" s="5">
        <v>1.2035678624963671E-3</v>
      </c>
      <c r="K203" s="5">
        <v>3.0499999999999999E-5</v>
      </c>
      <c r="L203" s="5">
        <v>4.0806444647307008E-4</v>
      </c>
      <c r="M203" s="3">
        <v>33.90456485159779</v>
      </c>
      <c r="N203" s="5">
        <v>2.2730173888087712E-9</v>
      </c>
      <c r="O203" s="5">
        <v>7.2252835208052083E-10</v>
      </c>
      <c r="P203" s="3">
        <v>31.787189822563523</v>
      </c>
      <c r="Q203" s="3">
        <v>47.65165978262182</v>
      </c>
      <c r="R203" s="3">
        <v>1.3174999999999999</v>
      </c>
      <c r="S203" s="3">
        <v>2.9007069672395218</v>
      </c>
      <c r="T203" s="3">
        <v>6.0873156999609623</v>
      </c>
      <c r="U203" s="3">
        <v>3.6009572373206624</v>
      </c>
      <c r="V203" s="4">
        <f>(Q203/100)*7</f>
        <v>3.3356161847835275</v>
      </c>
      <c r="W203" s="3" t="s">
        <v>278</v>
      </c>
      <c r="X203" s="3">
        <v>64.924999999999997</v>
      </c>
      <c r="Y203" s="3">
        <v>37.774999999999999</v>
      </c>
      <c r="Z203" s="3">
        <v>52.113133333333337</v>
      </c>
      <c r="AA203" s="3">
        <f>(Q203/Z203)*100</f>
        <v>91.438869119278593</v>
      </c>
      <c r="AB203" s="3">
        <v>4</v>
      </c>
    </row>
    <row r="204" spans="1:28" ht="97.5" customHeight="1" x14ac:dyDescent="0.2">
      <c r="A204" s="9" t="s">
        <v>16</v>
      </c>
      <c r="B204" s="9" t="s">
        <v>1</v>
      </c>
      <c r="C204" s="9" t="s">
        <v>0</v>
      </c>
      <c r="D204" s="16">
        <v>2</v>
      </c>
      <c r="E204" s="6">
        <f>VLOOKUP(A204,[1]Combined!$A:$P,11,FALSE)</f>
        <v>21.000637371215134</v>
      </c>
      <c r="F204" s="12">
        <v>569334.18646865</v>
      </c>
      <c r="G204" s="12">
        <v>27666.666666666668</v>
      </c>
      <c r="H204" s="12">
        <v>17047.226066451207</v>
      </c>
      <c r="I204" s="10">
        <v>2.9942389674838017</v>
      </c>
      <c r="J204" s="12">
        <v>2.4416377246723784E-4</v>
      </c>
      <c r="K204" s="12">
        <v>6.6000000000000003E-6</v>
      </c>
      <c r="L204" s="12">
        <v>3.3908687884195143E-5</v>
      </c>
      <c r="M204" s="10">
        <v>13.887681838117508</v>
      </c>
      <c r="N204" s="12">
        <v>4.303050252593614E-10</v>
      </c>
      <c r="O204" s="12">
        <v>7.2479352881077522E-11</v>
      </c>
      <c r="P204" s="10">
        <v>16.843715184918288</v>
      </c>
      <c r="Q204" s="10">
        <v>47.024862511589838</v>
      </c>
      <c r="R204" s="10">
        <v>0.44</v>
      </c>
      <c r="S204" s="10">
        <v>9.9284436821307427</v>
      </c>
      <c r="T204" s="10">
        <v>21.113179607242358</v>
      </c>
      <c r="U204" s="10">
        <v>1.4645658452595398</v>
      </c>
      <c r="V204" s="11">
        <f>(Q204/100)*7</f>
        <v>3.2917403758112886</v>
      </c>
      <c r="W204" s="10" t="s">
        <v>3</v>
      </c>
      <c r="X204" s="10">
        <v>51.733333333333327</v>
      </c>
      <c r="Y204" s="10">
        <v>43.933333333333337</v>
      </c>
      <c r="Z204" s="10">
        <v>41.524622222222227</v>
      </c>
      <c r="AA204" s="10">
        <f>(Q204/Z204)*100</f>
        <v>113.24573227886975</v>
      </c>
      <c r="AB204" s="10">
        <v>3</v>
      </c>
    </row>
    <row r="205" spans="1:28" ht="97.5" customHeight="1" x14ac:dyDescent="0.2">
      <c r="A205" s="9" t="s">
        <v>15</v>
      </c>
      <c r="B205" s="9" t="s">
        <v>1</v>
      </c>
      <c r="C205" s="9" t="s">
        <v>0</v>
      </c>
      <c r="D205" s="14" t="s">
        <v>4</v>
      </c>
      <c r="E205" s="6">
        <f>VLOOKUP(A205,[1]Combined!$A:$P,11,FALSE)</f>
        <v>69.009031449045054</v>
      </c>
      <c r="F205" s="12">
        <v>1013219.087479561</v>
      </c>
      <c r="G205" s="12">
        <v>53500</v>
      </c>
      <c r="H205" s="12">
        <v>121860.66775208099</v>
      </c>
      <c r="I205" s="10">
        <v>12.027079755792618</v>
      </c>
      <c r="J205" s="12">
        <v>9.7644886454082477E-4</v>
      </c>
      <c r="K205" s="12">
        <v>1.3499999999999999E-5</v>
      </c>
      <c r="L205" s="12">
        <v>2.4211722488402381E-4</v>
      </c>
      <c r="M205" s="10">
        <v>24.795689121711405</v>
      </c>
      <c r="N205" s="12">
        <v>9.5521785694319387E-10</v>
      </c>
      <c r="O205" s="12">
        <v>1.4115207391618943E-10</v>
      </c>
      <c r="P205" s="10">
        <v>14.776950921739692</v>
      </c>
      <c r="Q205" s="10">
        <v>53.517340476004264</v>
      </c>
      <c r="R205" s="10">
        <v>0.6</v>
      </c>
      <c r="S205" s="10">
        <v>2.6648418486571215</v>
      </c>
      <c r="T205" s="10">
        <v>4.979398873252987</v>
      </c>
      <c r="U205" s="10">
        <v>2.5894336786474921</v>
      </c>
      <c r="V205" s="11">
        <f>(Q205/100)*7</f>
        <v>3.7462138333202981</v>
      </c>
      <c r="W205" s="10" t="s">
        <v>3</v>
      </c>
      <c r="X205" s="10">
        <v>72.825000000000003</v>
      </c>
      <c r="Y205" s="10">
        <v>44.424999999999997</v>
      </c>
      <c r="Z205" s="10">
        <v>58.4542</v>
      </c>
      <c r="AA205" s="10">
        <f>(Q205/Z205)*100</f>
        <v>91.554311710714146</v>
      </c>
      <c r="AB205" s="10">
        <v>4</v>
      </c>
    </row>
    <row r="206" spans="1:28" ht="97.5" customHeight="1" x14ac:dyDescent="0.2">
      <c r="A206" s="9" t="s">
        <v>14</v>
      </c>
      <c r="B206" s="9" t="s">
        <v>1</v>
      </c>
      <c r="C206" s="9" t="s">
        <v>0</v>
      </c>
      <c r="D206" s="15" t="s">
        <v>13</v>
      </c>
      <c r="E206" s="6">
        <f>VLOOKUP(A206,[1]Combined!$A:$P,11,FALSE)</f>
        <v>10000</v>
      </c>
      <c r="F206" s="12">
        <v>217308.23559002348</v>
      </c>
      <c r="G206" s="12">
        <v>15500</v>
      </c>
      <c r="H206" s="12">
        <v>15983.416089792321</v>
      </c>
      <c r="I206" s="10">
        <v>7.3551819361079529</v>
      </c>
      <c r="J206" s="12">
        <v>8.2587903802302517E-5</v>
      </c>
      <c r="K206" s="12">
        <v>5.9750000000000004E-6</v>
      </c>
      <c r="L206" s="12">
        <v>1.8245235860982189E-5</v>
      </c>
      <c r="M206" s="10">
        <v>22.091898475419981</v>
      </c>
      <c r="N206" s="12">
        <v>3.8334076946773208E-10</v>
      </c>
      <c r="O206" s="12">
        <v>1.0328639311379369E-10</v>
      </c>
      <c r="P206" s="10">
        <v>26.943753793056409</v>
      </c>
      <c r="Q206" s="10">
        <v>65.155536363551818</v>
      </c>
      <c r="R206" s="10">
        <v>1.1625000000000001</v>
      </c>
      <c r="S206" s="10">
        <v>7.4471152498685811</v>
      </c>
      <c r="T206" s="10">
        <v>11.429750510095589</v>
      </c>
      <c r="U206" s="10">
        <v>1.5389448246032513</v>
      </c>
      <c r="V206" s="11">
        <f>(Q206/100)*7</f>
        <v>4.5608875454486268</v>
      </c>
      <c r="W206" s="10" t="s">
        <v>3</v>
      </c>
      <c r="X206" s="10">
        <v>27.599999999999998</v>
      </c>
      <c r="Y206" s="10">
        <v>50.2</v>
      </c>
      <c r="Z206" s="10">
        <v>22.153600000000004</v>
      </c>
      <c r="AA206" s="10">
        <f>(Q206/Z206)*100</f>
        <v>294.10811950902701</v>
      </c>
      <c r="AB206" s="10">
        <v>4</v>
      </c>
    </row>
    <row r="207" spans="1:28" ht="97.5" customHeight="1" x14ac:dyDescent="0.2">
      <c r="A207" s="9" t="s">
        <v>12</v>
      </c>
      <c r="B207" s="9" t="s">
        <v>1</v>
      </c>
      <c r="C207" s="9" t="s">
        <v>0</v>
      </c>
      <c r="D207" s="14" t="s">
        <v>4</v>
      </c>
      <c r="E207" s="6">
        <f>VLOOKUP(A207,[1]Combined!$A:$P,11,FALSE)</f>
        <v>86.301061764190692</v>
      </c>
      <c r="F207" s="12">
        <v>757901.72499402438</v>
      </c>
      <c r="G207" s="12">
        <v>20000</v>
      </c>
      <c r="H207" s="12">
        <v>48129.820626913439</v>
      </c>
      <c r="I207" s="10">
        <v>6.3504038900680584</v>
      </c>
      <c r="J207" s="12">
        <v>9.031605194918529E-5</v>
      </c>
      <c r="K207" s="12">
        <v>2.7333333333333331E-6</v>
      </c>
      <c r="L207" s="12">
        <v>2.8011039826279929E-5</v>
      </c>
      <c r="M207" s="10">
        <v>31.014464452055364</v>
      </c>
      <c r="N207" s="12">
        <v>1.1789421648878244E-10</v>
      </c>
      <c r="O207" s="12">
        <v>3.0047107348674735E-11</v>
      </c>
      <c r="P207" s="10">
        <v>25.486498187579627</v>
      </c>
      <c r="Q207" s="10">
        <v>109.95930021576611</v>
      </c>
      <c r="R207" s="10">
        <v>0.41333333333333333</v>
      </c>
      <c r="S207" s="10">
        <v>14.308350218034422</v>
      </c>
      <c r="T207" s="10">
        <v>13.01240567187865</v>
      </c>
      <c r="U207" s="10">
        <v>1.7724296021494734</v>
      </c>
      <c r="V207" s="11">
        <f>(Q207/100)*7</f>
        <v>7.6971510151036266</v>
      </c>
      <c r="W207" s="10" t="s">
        <v>3</v>
      </c>
      <c r="X207" s="10">
        <v>40.666666666666664</v>
      </c>
      <c r="Y207" s="10">
        <v>100.5</v>
      </c>
      <c r="Z207" s="10">
        <v>32.641777777777783</v>
      </c>
      <c r="AA207" s="10">
        <f>(Q207/Z207)*100</f>
        <v>336.8667630922522</v>
      </c>
      <c r="AB207" s="10">
        <v>3</v>
      </c>
    </row>
    <row r="208" spans="1:28" ht="97.5" customHeight="1" x14ac:dyDescent="0.2">
      <c r="A208" s="9" t="s">
        <v>11</v>
      </c>
      <c r="B208" s="9" t="s">
        <v>1</v>
      </c>
      <c r="C208" s="9" t="s">
        <v>0</v>
      </c>
      <c r="D208" s="14" t="s">
        <v>4</v>
      </c>
      <c r="E208" s="6">
        <f>VLOOKUP(A208,[1]Combined!$A:$P,11,FALSE)</f>
        <v>87.764488818338521</v>
      </c>
      <c r="F208" s="12">
        <v>679703.48918502277</v>
      </c>
      <c r="G208" s="12">
        <v>16750</v>
      </c>
      <c r="H208" s="12">
        <v>52587.233144843383</v>
      </c>
      <c r="I208" s="10">
        <v>7.7367902300893672</v>
      </c>
      <c r="J208" s="12">
        <v>2.6016378179796355E-4</v>
      </c>
      <c r="K208" s="12">
        <v>3.625E-6</v>
      </c>
      <c r="L208" s="12">
        <v>7.9436390391403872E-5</v>
      </c>
      <c r="M208" s="10">
        <v>30.533224049261442</v>
      </c>
      <c r="N208" s="12">
        <v>3.7821541981274511E-10</v>
      </c>
      <c r="O208" s="12">
        <v>9.7738532146809303E-11</v>
      </c>
      <c r="P208" s="10">
        <v>25.842027328023736</v>
      </c>
      <c r="Q208" s="10">
        <v>96.768942406466635</v>
      </c>
      <c r="R208" s="10">
        <v>0.46749999999999997</v>
      </c>
      <c r="S208" s="10">
        <v>11.111791273318572</v>
      </c>
      <c r="T208" s="10">
        <v>11.48280739355897</v>
      </c>
      <c r="U208" s="10">
        <v>2.0950898165326222</v>
      </c>
      <c r="V208" s="11">
        <f>(Q208/100)*7</f>
        <v>6.7738259684526652</v>
      </c>
      <c r="W208" s="10" t="s">
        <v>3</v>
      </c>
      <c r="X208" s="10">
        <v>36.675000000000004</v>
      </c>
      <c r="Y208" s="10">
        <v>74.099999999999994</v>
      </c>
      <c r="Z208" s="10">
        <v>29.437800000000003</v>
      </c>
      <c r="AA208" s="10">
        <f>(Q208/Z208)*100</f>
        <v>328.72341821218509</v>
      </c>
      <c r="AB208" s="10">
        <v>4</v>
      </c>
    </row>
    <row r="209" spans="1:28" ht="97.5" customHeight="1" x14ac:dyDescent="0.2">
      <c r="A209" s="9" t="s">
        <v>10</v>
      </c>
      <c r="B209" s="8" t="s">
        <v>1</v>
      </c>
      <c r="C209" s="8" t="s">
        <v>0</v>
      </c>
      <c r="D209" s="13" t="s">
        <v>4</v>
      </c>
      <c r="E209" s="6">
        <f>VLOOKUP(A209,[1]Combined!$A:$P,11,FALSE)</f>
        <v>30.130253534382462</v>
      </c>
      <c r="F209" s="12">
        <v>1076111.7149856002</v>
      </c>
      <c r="G209" s="12">
        <v>49750</v>
      </c>
      <c r="H209" s="12">
        <v>86350.792914481295</v>
      </c>
      <c r="I209" s="10">
        <v>8.0243335066412484</v>
      </c>
      <c r="J209" s="12">
        <v>6.2701121668396473E-4</v>
      </c>
      <c r="K209" s="12">
        <v>8.7749999999999998E-6</v>
      </c>
      <c r="L209" s="12">
        <v>1.9830006631295686E-4</v>
      </c>
      <c r="M209" s="10">
        <v>31.626239058639825</v>
      </c>
      <c r="N209" s="12">
        <v>5.7588594491478168E-10</v>
      </c>
      <c r="O209" s="12">
        <v>1.448681937219286E-10</v>
      </c>
      <c r="P209" s="10">
        <v>25.155709216582089</v>
      </c>
      <c r="Q209" s="10">
        <v>59.646469210112194</v>
      </c>
      <c r="R209" s="10">
        <v>0.52499999999999991</v>
      </c>
      <c r="S209" s="10">
        <v>6.5591724545524546</v>
      </c>
      <c r="T209" s="10">
        <v>10.996748913078063</v>
      </c>
      <c r="U209" s="10">
        <v>2.3062960188442019</v>
      </c>
      <c r="V209" s="11">
        <f>(Q209/100)*7</f>
        <v>4.1752528447078534</v>
      </c>
      <c r="W209" s="10" t="s">
        <v>3</v>
      </c>
      <c r="X209" s="10">
        <v>37.25</v>
      </c>
      <c r="Y209" s="10">
        <v>45.8</v>
      </c>
      <c r="Z209" s="10">
        <v>29.899333333333338</v>
      </c>
      <c r="AA209" s="10">
        <f>(Q209/Z209)*100</f>
        <v>199.49096705649686</v>
      </c>
      <c r="AB209" s="10">
        <v>4</v>
      </c>
    </row>
    <row r="210" spans="1:28" ht="97.5" customHeight="1" x14ac:dyDescent="0.2">
      <c r="A210" s="9" t="s">
        <v>9</v>
      </c>
      <c r="B210" s="8" t="s">
        <v>1</v>
      </c>
      <c r="C210" s="8" t="s">
        <v>0</v>
      </c>
      <c r="D210" s="7">
        <v>2</v>
      </c>
      <c r="E210" s="6">
        <f>VLOOKUP(A210,[1]Combined!$A:$P,11,FALSE)</f>
        <v>20.304214792553459</v>
      </c>
      <c r="F210" s="12">
        <v>1072213.1516386019</v>
      </c>
      <c r="G210" s="12">
        <v>69333.333333333328</v>
      </c>
      <c r="H210" s="12">
        <v>230774.11219911516</v>
      </c>
      <c r="I210" s="10">
        <v>21.523156272280033</v>
      </c>
      <c r="J210" s="12">
        <v>3.9390862634544827E-4</v>
      </c>
      <c r="K210" s="12">
        <v>9.6333333333333331E-6</v>
      </c>
      <c r="L210" s="12">
        <v>1.3170754634579454E-4</v>
      </c>
      <c r="M210" s="10">
        <v>33.436065507814043</v>
      </c>
      <c r="N210" s="12">
        <v>3.9740087484259762E-10</v>
      </c>
      <c r="O210" s="12">
        <v>2.0925325255427493E-10</v>
      </c>
      <c r="P210" s="10">
        <v>52.655458455433916</v>
      </c>
      <c r="Q210" s="10">
        <v>41.860257631700023</v>
      </c>
      <c r="R210" s="10">
        <v>0.57999999999999996</v>
      </c>
      <c r="S210" s="10">
        <v>4.6791246881990141</v>
      </c>
      <c r="T210" s="10">
        <v>11.17796438179491</v>
      </c>
      <c r="U210" s="10">
        <v>1.8654066465903725</v>
      </c>
      <c r="V210" s="11">
        <f>(Q210/100)*7</f>
        <v>2.9302180342190014</v>
      </c>
      <c r="W210" s="10" t="s">
        <v>3</v>
      </c>
      <c r="X210" s="10">
        <v>47.933333333333337</v>
      </c>
      <c r="Y210" s="10">
        <v>40.666666666666664</v>
      </c>
      <c r="Z210" s="10">
        <v>38.474488888888892</v>
      </c>
      <c r="AA210" s="10">
        <f>(Q210/Z210)*100</f>
        <v>108.80003566152352</v>
      </c>
      <c r="AB210" s="10">
        <v>3</v>
      </c>
    </row>
    <row r="211" spans="1:28" ht="97.5" customHeight="1" x14ac:dyDescent="0.2">
      <c r="A211" s="9" t="s">
        <v>8</v>
      </c>
      <c r="B211" s="8" t="s">
        <v>1</v>
      </c>
      <c r="C211" s="8" t="s">
        <v>0</v>
      </c>
      <c r="D211" s="13" t="s">
        <v>4</v>
      </c>
      <c r="E211" s="6">
        <f>VLOOKUP(A211,[1]Combined!$A:$P,11,FALSE)</f>
        <v>464.82954005063567</v>
      </c>
      <c r="F211" s="12">
        <v>324112.75551417604</v>
      </c>
      <c r="G211" s="12">
        <v>13100</v>
      </c>
      <c r="H211" s="12">
        <v>29216.894234200769</v>
      </c>
      <c r="I211" s="10">
        <v>9.0144228319094584</v>
      </c>
      <c r="J211" s="12">
        <v>1.4375646064373966E-4</v>
      </c>
      <c r="K211" s="12">
        <v>4.6E-6</v>
      </c>
      <c r="L211" s="12">
        <v>6.1704145255290181E-5</v>
      </c>
      <c r="M211" s="10">
        <v>42.92269368554274</v>
      </c>
      <c r="N211" s="12">
        <v>4.578994616573608E-10</v>
      </c>
      <c r="O211" s="12">
        <v>2.2226874114940124E-10</v>
      </c>
      <c r="P211" s="10">
        <v>48.54094834374834</v>
      </c>
      <c r="Q211" s="10">
        <v>83.095868588040958</v>
      </c>
      <c r="R211" s="10">
        <v>0.80499999999999994</v>
      </c>
      <c r="S211" s="10">
        <v>6.0969189640105048</v>
      </c>
      <c r="T211" s="10">
        <v>7.3372107032622855</v>
      </c>
      <c r="U211" s="10">
        <v>1.5611557292569531</v>
      </c>
      <c r="V211" s="11">
        <f>(Q211/100)*7</f>
        <v>5.8167108011628672</v>
      </c>
      <c r="W211" s="10" t="s">
        <v>3</v>
      </c>
      <c r="X211" s="10">
        <v>30.05</v>
      </c>
      <c r="Y211" s="10">
        <v>66.349999999999994</v>
      </c>
      <c r="Z211" s="10">
        <v>24.120133333333335</v>
      </c>
      <c r="AA211" s="10">
        <f>(Q211/Z211)*100</f>
        <v>344.50833019734944</v>
      </c>
      <c r="AB211" s="10">
        <v>4</v>
      </c>
    </row>
    <row r="212" spans="1:28" ht="97.5" customHeight="1" x14ac:dyDescent="0.2">
      <c r="A212" s="9" t="s">
        <v>7</v>
      </c>
      <c r="B212" s="8" t="s">
        <v>1</v>
      </c>
      <c r="C212" s="8" t="s">
        <v>0</v>
      </c>
      <c r="D212" s="13" t="s">
        <v>4</v>
      </c>
      <c r="E212" s="6">
        <f>VLOOKUP(A212,[1]Combined!$A:$P,11,FALSE)</f>
        <v>129.82682529597975</v>
      </c>
      <c r="F212" s="12">
        <v>868343.38076098892</v>
      </c>
      <c r="G212" s="12">
        <v>46750</v>
      </c>
      <c r="H212" s="12">
        <v>92856.891899928727</v>
      </c>
      <c r="I212" s="10">
        <v>10.693568230871048</v>
      </c>
      <c r="J212" s="12">
        <v>7.8750245106179158E-4</v>
      </c>
      <c r="K212" s="12">
        <v>1.17E-5</v>
      </c>
      <c r="L212" s="12">
        <v>1.4180225087866922E-4</v>
      </c>
      <c r="M212" s="10">
        <v>18.006578987465609</v>
      </c>
      <c r="N212" s="12">
        <v>9.0554989325304778E-10</v>
      </c>
      <c r="O212" s="12">
        <v>1.2561787876342642E-10</v>
      </c>
      <c r="P212" s="10">
        <v>13.871999731805351</v>
      </c>
      <c r="Q212" s="10">
        <v>58.636106085193695</v>
      </c>
      <c r="R212" s="10">
        <v>0.64</v>
      </c>
      <c r="S212" s="10">
        <v>6.5617143929485939</v>
      </c>
      <c r="T212" s="10">
        <v>11.190569822994274</v>
      </c>
      <c r="U212" s="10">
        <v>2.6264471715656215</v>
      </c>
      <c r="V212" s="11">
        <f>(Q212/100)*7</f>
        <v>4.1045274259635587</v>
      </c>
      <c r="W212" s="10" t="s">
        <v>3</v>
      </c>
      <c r="X212" s="10">
        <v>50.974999999999994</v>
      </c>
      <c r="Y212" s="10">
        <v>47.6</v>
      </c>
      <c r="Z212" s="10">
        <v>40.915933333333335</v>
      </c>
      <c r="AA212" s="10">
        <f>(Q212/Z212)*100</f>
        <v>143.30873405110401</v>
      </c>
      <c r="AB212" s="10">
        <v>4</v>
      </c>
    </row>
    <row r="213" spans="1:28" ht="97.5" customHeight="1" x14ac:dyDescent="0.2">
      <c r="A213" s="9" t="s">
        <v>6</v>
      </c>
      <c r="B213" s="8" t="s">
        <v>1</v>
      </c>
      <c r="C213" s="8" t="s">
        <v>0</v>
      </c>
      <c r="D213" s="7">
        <v>2</v>
      </c>
      <c r="E213" s="6">
        <f>VLOOKUP(A213,[1]Combined!$A:$P,11,FALSE)</f>
        <v>4.1514105832598389</v>
      </c>
      <c r="F213" s="12">
        <v>888034.72964841197</v>
      </c>
      <c r="G213" s="12">
        <v>28500</v>
      </c>
      <c r="H213" s="12">
        <v>29998.679732804289</v>
      </c>
      <c r="I213" s="10">
        <v>3.3780975823638428</v>
      </c>
      <c r="J213" s="12">
        <v>4.7183005417674871E-4</v>
      </c>
      <c r="K213" s="12">
        <v>5.4E-6</v>
      </c>
      <c r="L213" s="12">
        <v>1.4871679672844406E-4</v>
      </c>
      <c r="M213" s="10">
        <v>31.519144533496458</v>
      </c>
      <c r="N213" s="12">
        <v>5.2825566332191711E-10</v>
      </c>
      <c r="O213" s="12">
        <v>1.5497157172913796E-10</v>
      </c>
      <c r="P213" s="10">
        <v>29.336471426468897</v>
      </c>
      <c r="Q213" s="10">
        <v>83.188617216000466</v>
      </c>
      <c r="R213" s="10">
        <v>0.50749999999999995</v>
      </c>
      <c r="S213" s="10">
        <v>9.8783090331703605</v>
      </c>
      <c r="T213" s="10">
        <v>11.874592178303898</v>
      </c>
      <c r="U213" s="10">
        <v>2.4312344680081459</v>
      </c>
      <c r="V213" s="11">
        <f>(Q213/100)*7</f>
        <v>5.8232032051200333</v>
      </c>
      <c r="W213" s="10" t="s">
        <v>3</v>
      </c>
      <c r="X213" s="10">
        <v>59.849999999999994</v>
      </c>
      <c r="Y213" s="10">
        <v>64.7</v>
      </c>
      <c r="Z213" s="10">
        <v>48.0396</v>
      </c>
      <c r="AA213" s="10">
        <f>(Q213/Z213)*100</f>
        <v>173.1667566257847</v>
      </c>
      <c r="AB213" s="10">
        <v>4</v>
      </c>
    </row>
    <row r="214" spans="1:28" ht="97.5" customHeight="1" x14ac:dyDescent="0.2">
      <c r="A214" s="9" t="s">
        <v>5</v>
      </c>
      <c r="B214" s="8" t="s">
        <v>1</v>
      </c>
      <c r="C214" s="8" t="s">
        <v>0</v>
      </c>
      <c r="D214" s="13" t="s">
        <v>4</v>
      </c>
      <c r="E214" s="6">
        <f>VLOOKUP(A214,[1]Combined!$A:$P,11,FALSE)</f>
        <v>122.5595935468162</v>
      </c>
      <c r="F214" s="12">
        <v>472557.11378115462</v>
      </c>
      <c r="G214" s="12">
        <v>46000</v>
      </c>
      <c r="H214" s="12">
        <v>59643.964900193918</v>
      </c>
      <c r="I214" s="10">
        <v>12.621535717228788</v>
      </c>
      <c r="J214" s="12">
        <v>4.9303028391373073E-4</v>
      </c>
      <c r="K214" s="12">
        <v>1.8666666666666669E-5</v>
      </c>
      <c r="L214" s="12">
        <v>1.4594356152182808E-4</v>
      </c>
      <c r="M214" s="10">
        <v>29.601338149720014</v>
      </c>
      <c r="N214" s="12">
        <v>1.060301829727956E-9</v>
      </c>
      <c r="O214" s="12">
        <v>3.4742089247955708E-10</v>
      </c>
      <c r="P214" s="10">
        <v>32.766225874447052</v>
      </c>
      <c r="Q214" s="10">
        <v>21.728012624126777</v>
      </c>
      <c r="R214" s="10">
        <v>0.55666666666666664</v>
      </c>
      <c r="S214" s="10">
        <v>7.0752605906607799</v>
      </c>
      <c r="T214" s="10">
        <v>32.562851987688987</v>
      </c>
      <c r="U214" s="10">
        <v>1.3149273754775745</v>
      </c>
      <c r="V214" s="11">
        <f>(Q214/100)*7</f>
        <v>1.5209608836888744</v>
      </c>
      <c r="W214" s="10" t="s">
        <v>3</v>
      </c>
      <c r="X214" s="10">
        <v>39.066666666666663</v>
      </c>
      <c r="Y214" s="10">
        <v>21.5</v>
      </c>
      <c r="Z214" s="10">
        <v>31.357511111111112</v>
      </c>
      <c r="AA214" s="10">
        <f>(Q214/Z214)*100</f>
        <v>69.291253847081464</v>
      </c>
      <c r="AB214" s="10">
        <v>3</v>
      </c>
    </row>
    <row r="215" spans="1:28" ht="97.5" customHeight="1" x14ac:dyDescent="0.2">
      <c r="A215" s="9" t="s">
        <v>2</v>
      </c>
      <c r="B215" s="8" t="s">
        <v>1</v>
      </c>
      <c r="C215" s="8" t="s">
        <v>0</v>
      </c>
      <c r="D215" s="7">
        <v>2</v>
      </c>
      <c r="E215" s="6">
        <f>VLOOKUP(A215,[1]Combined!$A:$P,11,FALSE)</f>
        <v>4.5994357286510805</v>
      </c>
      <c r="F215" s="5">
        <v>506017.33166625357</v>
      </c>
      <c r="G215" s="5">
        <v>55250</v>
      </c>
      <c r="H215" s="5">
        <v>70164.976325456504</v>
      </c>
      <c r="I215" s="3">
        <v>13.866121165141077</v>
      </c>
      <c r="J215" s="5">
        <v>1.2108822015126075E-3</v>
      </c>
      <c r="K215" s="5">
        <v>2.8000000000000003E-5</v>
      </c>
      <c r="L215" s="5">
        <v>2.4679459234052081E-4</v>
      </c>
      <c r="M215" s="3">
        <v>20.381387391129412</v>
      </c>
      <c r="N215" s="5">
        <v>2.4586358923160215E-9</v>
      </c>
      <c r="O215" s="5">
        <v>7.1294919756265138E-10</v>
      </c>
      <c r="P215" s="3">
        <v>28.997754396689341</v>
      </c>
      <c r="Q215" s="3">
        <v>83.586832854789463</v>
      </c>
      <c r="R215" s="3">
        <v>2.3250000000000002</v>
      </c>
      <c r="S215" s="3">
        <v>2.1041612498015949</v>
      </c>
      <c r="T215" s="3">
        <v>2.5173357787787363</v>
      </c>
      <c r="U215" s="3">
        <v>6.0104553572314421</v>
      </c>
      <c r="V215" s="4">
        <f>(Q215/100)*7</f>
        <v>5.8510782998352626</v>
      </c>
      <c r="W215" s="3" t="s">
        <v>278</v>
      </c>
      <c r="X215" s="3">
        <v>60.25</v>
      </c>
      <c r="Y215" s="3">
        <v>66.074999999999989</v>
      </c>
      <c r="Z215" s="3">
        <v>48.360666666666674</v>
      </c>
      <c r="AA215" s="3">
        <f>(Q215/Z215)*100</f>
        <v>172.8405305719306</v>
      </c>
      <c r="AB215" s="3">
        <v>4</v>
      </c>
    </row>
    <row r="216" spans="1:28" ht="97.5" customHeight="1" x14ac:dyDescent="0.2"/>
    <row r="217" spans="1:28" ht="97.5" customHeight="1" x14ac:dyDescent="0.2"/>
    <row r="218" spans="1:28" ht="97.5" customHeight="1" x14ac:dyDescent="0.2"/>
    <row r="219" spans="1:28" ht="97.5" customHeight="1" x14ac:dyDescent="0.2"/>
    <row r="220" spans="1:28" ht="97.5" customHeight="1" x14ac:dyDescent="0.2"/>
    <row r="221" spans="1:28" ht="97.5" customHeight="1" x14ac:dyDescent="0.2"/>
    <row r="222" spans="1:28" ht="97.5" customHeight="1" x14ac:dyDescent="0.2"/>
    <row r="223" spans="1:28" ht="97.5" customHeight="1" x14ac:dyDescent="0.2"/>
    <row r="224" spans="1:28" ht="97.5" customHeight="1" x14ac:dyDescent="0.2"/>
    <row r="225" ht="97.5" customHeight="1" x14ac:dyDescent="0.2"/>
    <row r="226" ht="97.5" customHeight="1" x14ac:dyDescent="0.2"/>
    <row r="227" ht="97.5" customHeight="1" x14ac:dyDescent="0.2"/>
    <row r="228" ht="97.5" customHeight="1" x14ac:dyDescent="0.2"/>
    <row r="229" ht="97.5" customHeight="1" x14ac:dyDescent="0.2"/>
    <row r="230" ht="97.5" customHeight="1" x14ac:dyDescent="0.2"/>
    <row r="231" ht="97.5" customHeight="1" x14ac:dyDescent="0.2"/>
    <row r="232" ht="97.5" customHeight="1" x14ac:dyDescent="0.2"/>
    <row r="233" ht="97.5" customHeight="1" x14ac:dyDescent="0.2"/>
    <row r="234" ht="97.5" customHeight="1" x14ac:dyDescent="0.2"/>
    <row r="235" ht="97.5" customHeight="1" x14ac:dyDescent="0.2"/>
    <row r="236" ht="97.5" customHeight="1" x14ac:dyDescent="0.2"/>
    <row r="237" ht="97.5" customHeight="1" x14ac:dyDescent="0.2"/>
    <row r="238" ht="97.5" customHeight="1" x14ac:dyDescent="0.2"/>
    <row r="239" ht="97.5" customHeight="1" x14ac:dyDescent="0.2"/>
    <row r="240" ht="97.5" customHeight="1" x14ac:dyDescent="0.2"/>
    <row r="241" ht="97.5" customHeight="1" x14ac:dyDescent="0.2"/>
    <row r="242" ht="97.5" customHeight="1" x14ac:dyDescent="0.2"/>
    <row r="243" ht="97.5" customHeight="1" x14ac:dyDescent="0.2"/>
    <row r="244" ht="97.5" customHeight="1" x14ac:dyDescent="0.2"/>
    <row r="245" ht="97.5" customHeight="1" x14ac:dyDescent="0.2"/>
    <row r="246" ht="97.5" customHeight="1" x14ac:dyDescent="0.2"/>
    <row r="247" ht="97.5" customHeight="1" x14ac:dyDescent="0.2"/>
    <row r="248" ht="97.5" customHeight="1" x14ac:dyDescent="0.2"/>
    <row r="249" ht="97.5" customHeight="1" x14ac:dyDescent="0.2"/>
    <row r="250" ht="97.5" customHeight="1" x14ac:dyDescent="0.2"/>
    <row r="251" ht="97.5" customHeight="1" x14ac:dyDescent="0.2"/>
    <row r="252" ht="97.5" customHeight="1" x14ac:dyDescent="0.2"/>
    <row r="253" ht="97.5" customHeight="1" x14ac:dyDescent="0.2"/>
    <row r="254" ht="97.5" customHeight="1" x14ac:dyDescent="0.2"/>
    <row r="255" ht="97.5" customHeight="1" x14ac:dyDescent="0.2"/>
    <row r="256" ht="97.5" customHeight="1" x14ac:dyDescent="0.2"/>
    <row r="257" ht="97.5" customHeight="1" x14ac:dyDescent="0.2"/>
    <row r="258" ht="97.5" customHeight="1" x14ac:dyDescent="0.2"/>
    <row r="259" ht="97.5" customHeight="1" x14ac:dyDescent="0.2"/>
    <row r="260" ht="97.5" customHeight="1" x14ac:dyDescent="0.2"/>
    <row r="261" ht="97.5" customHeight="1" x14ac:dyDescent="0.2"/>
    <row r="262" ht="97.5" customHeight="1" x14ac:dyDescent="0.2"/>
    <row r="263" ht="97.5" customHeight="1" x14ac:dyDescent="0.2"/>
    <row r="264" ht="97.5" customHeight="1" x14ac:dyDescent="0.2"/>
    <row r="265" ht="97.5" customHeight="1" x14ac:dyDescent="0.2"/>
    <row r="266" ht="97.5" customHeight="1" x14ac:dyDescent="0.2"/>
    <row r="267" ht="97.5" customHeight="1" x14ac:dyDescent="0.2"/>
    <row r="268" ht="97.5" customHeight="1" x14ac:dyDescent="0.2"/>
    <row r="269" ht="97.5" customHeight="1" x14ac:dyDescent="0.2"/>
    <row r="270" ht="97.5" customHeight="1" x14ac:dyDescent="0.2"/>
    <row r="271" ht="97.5" customHeight="1" x14ac:dyDescent="0.2"/>
    <row r="272" ht="97.5" customHeight="1" x14ac:dyDescent="0.2"/>
    <row r="273" ht="97.5" customHeight="1" x14ac:dyDescent="0.2"/>
    <row r="274" ht="97.5" customHeight="1" x14ac:dyDescent="0.2"/>
    <row r="275" ht="97.5" customHeight="1" x14ac:dyDescent="0.2"/>
    <row r="276" ht="97.5" customHeight="1" x14ac:dyDescent="0.2"/>
    <row r="277" ht="97.5" customHeight="1" x14ac:dyDescent="0.2"/>
    <row r="278" ht="97.5" customHeight="1" x14ac:dyDescent="0.2"/>
    <row r="279" ht="97.5" customHeight="1" x14ac:dyDescent="0.2"/>
    <row r="280" ht="97.5" customHeight="1" x14ac:dyDescent="0.2"/>
    <row r="281" ht="97.5" customHeight="1" x14ac:dyDescent="0.2"/>
    <row r="282" ht="97.5" customHeight="1" x14ac:dyDescent="0.2"/>
    <row r="283" ht="97.5" customHeight="1" x14ac:dyDescent="0.2"/>
    <row r="284" ht="97.5" customHeight="1" x14ac:dyDescent="0.2"/>
    <row r="285" ht="97.5" customHeight="1" x14ac:dyDescent="0.2"/>
    <row r="286" ht="97.5" customHeight="1" x14ac:dyDescent="0.2"/>
    <row r="287" ht="97.5" customHeight="1" x14ac:dyDescent="0.2"/>
    <row r="288" ht="97.5" customHeight="1" x14ac:dyDescent="0.2"/>
    <row r="289" ht="97.5" customHeight="1" x14ac:dyDescent="0.2"/>
    <row r="290" ht="97.5" customHeight="1" x14ac:dyDescent="0.2"/>
    <row r="291" ht="97.5" customHeight="1" x14ac:dyDescent="0.2"/>
    <row r="292" ht="97.5" customHeight="1" x14ac:dyDescent="0.2"/>
    <row r="293" ht="97.5" customHeight="1" x14ac:dyDescent="0.2"/>
    <row r="294" ht="97.5" customHeight="1" x14ac:dyDescent="0.2"/>
    <row r="295" ht="97.5" customHeight="1" x14ac:dyDescent="0.2"/>
    <row r="296" ht="97.5" customHeight="1" x14ac:dyDescent="0.2"/>
    <row r="297" ht="97.5" customHeight="1" x14ac:dyDescent="0.2"/>
    <row r="298" ht="97.5" customHeight="1" x14ac:dyDescent="0.2"/>
    <row r="299" ht="97.5" customHeight="1" x14ac:dyDescent="0.2"/>
    <row r="300" ht="97.5" customHeight="1" x14ac:dyDescent="0.2"/>
    <row r="301" ht="97.5" customHeight="1" x14ac:dyDescent="0.2"/>
    <row r="302" ht="97.5" customHeight="1" x14ac:dyDescent="0.2"/>
    <row r="303" ht="97.5" customHeight="1" x14ac:dyDescent="0.2"/>
    <row r="304" ht="97.5" customHeight="1" x14ac:dyDescent="0.2"/>
    <row r="305" ht="97.5" customHeight="1" x14ac:dyDescent="0.2"/>
    <row r="306" ht="97.5" customHeight="1" x14ac:dyDescent="0.2"/>
    <row r="307" ht="97.5" customHeight="1" x14ac:dyDescent="0.2"/>
    <row r="308" ht="97.5" customHeight="1" x14ac:dyDescent="0.2"/>
    <row r="309" ht="97.5" customHeight="1" x14ac:dyDescent="0.2"/>
    <row r="310" ht="97.5" customHeight="1" x14ac:dyDescent="0.2"/>
    <row r="311" ht="97.5" customHeight="1" x14ac:dyDescent="0.2"/>
    <row r="312" ht="97.5" customHeight="1" x14ac:dyDescent="0.2"/>
    <row r="313" ht="97.5" customHeight="1" x14ac:dyDescent="0.2"/>
    <row r="314" ht="97.5" customHeight="1" x14ac:dyDescent="0.2"/>
    <row r="315" ht="97.5" customHeight="1" x14ac:dyDescent="0.2"/>
    <row r="316" ht="97.5" customHeight="1" x14ac:dyDescent="0.2"/>
    <row r="317" ht="97.5" customHeight="1" x14ac:dyDescent="0.2"/>
    <row r="318" ht="97.5" customHeight="1" x14ac:dyDescent="0.2"/>
    <row r="319" ht="97.5" customHeight="1" x14ac:dyDescent="0.2"/>
    <row r="320" ht="97.5" customHeight="1" x14ac:dyDescent="0.2"/>
    <row r="321" ht="97.5" customHeight="1" x14ac:dyDescent="0.2"/>
    <row r="322" ht="97.5" customHeight="1" x14ac:dyDescent="0.2"/>
    <row r="323" ht="97.5" customHeight="1" x14ac:dyDescent="0.2"/>
    <row r="324" ht="97.5" customHeight="1" x14ac:dyDescent="0.2"/>
    <row r="325" ht="97.5" customHeight="1" x14ac:dyDescent="0.2"/>
    <row r="326" ht="97.5" customHeight="1" x14ac:dyDescent="0.2"/>
    <row r="327" ht="97.5" customHeight="1" x14ac:dyDescent="0.2"/>
    <row r="328" ht="97.5" customHeight="1" x14ac:dyDescent="0.2"/>
    <row r="329" ht="97.5" customHeight="1" x14ac:dyDescent="0.2"/>
    <row r="330" ht="97.5" customHeight="1" x14ac:dyDescent="0.2"/>
    <row r="331" ht="97.5" customHeight="1" x14ac:dyDescent="0.2"/>
    <row r="332" ht="97.5" customHeight="1" x14ac:dyDescent="0.2"/>
    <row r="333" ht="97.5" customHeight="1" x14ac:dyDescent="0.2"/>
    <row r="334" ht="97.5" customHeight="1" x14ac:dyDescent="0.2"/>
    <row r="335" ht="97.5" customHeight="1" x14ac:dyDescent="0.2"/>
    <row r="336" ht="97.5" customHeight="1" x14ac:dyDescent="0.2"/>
    <row r="337" ht="97.5" customHeight="1" x14ac:dyDescent="0.2"/>
    <row r="338" ht="97.5" customHeight="1" x14ac:dyDescent="0.2"/>
    <row r="339" ht="97.5" customHeight="1" x14ac:dyDescent="0.2"/>
    <row r="340" ht="97.5" customHeight="1" x14ac:dyDescent="0.2"/>
    <row r="341" ht="97.5" customHeight="1" x14ac:dyDescent="0.2"/>
    <row r="342" ht="97.5" customHeight="1" x14ac:dyDescent="0.2"/>
    <row r="343" ht="97.5" customHeight="1" x14ac:dyDescent="0.2"/>
    <row r="344" ht="97.5" customHeight="1" x14ac:dyDescent="0.2"/>
    <row r="345" ht="97.5" customHeight="1" x14ac:dyDescent="0.2"/>
    <row r="346" ht="97.5" customHeight="1" x14ac:dyDescent="0.2"/>
    <row r="347" ht="97.5" customHeight="1" x14ac:dyDescent="0.2"/>
    <row r="348" ht="97.5" customHeight="1" x14ac:dyDescent="0.2"/>
    <row r="349" ht="97.5" customHeight="1" x14ac:dyDescent="0.2"/>
    <row r="350" ht="97.5" customHeight="1" x14ac:dyDescent="0.2"/>
    <row r="351" ht="97.5" customHeight="1" x14ac:dyDescent="0.2"/>
    <row r="352" ht="97.5" customHeight="1" x14ac:dyDescent="0.2"/>
    <row r="353" ht="97.5" customHeight="1" x14ac:dyDescent="0.2"/>
    <row r="354" ht="97.5" customHeight="1" x14ac:dyDescent="0.2"/>
    <row r="355" ht="97.5" customHeight="1" x14ac:dyDescent="0.2"/>
    <row r="356" ht="97.5" customHeight="1" x14ac:dyDescent="0.2"/>
    <row r="357" ht="97.5" customHeight="1" x14ac:dyDescent="0.2"/>
    <row r="358" ht="97.5" customHeight="1" x14ac:dyDescent="0.2"/>
    <row r="359" ht="97.5" customHeight="1" x14ac:dyDescent="0.2"/>
    <row r="360" ht="97.5" customHeight="1" x14ac:dyDescent="0.2"/>
    <row r="361" ht="97.5" customHeight="1" x14ac:dyDescent="0.2"/>
    <row r="362" ht="97.5" customHeight="1" x14ac:dyDescent="0.2"/>
    <row r="363" ht="97.5" customHeight="1" x14ac:dyDescent="0.2"/>
    <row r="364" ht="97.5" customHeight="1" x14ac:dyDescent="0.2"/>
    <row r="365" ht="97.5" customHeight="1" x14ac:dyDescent="0.2"/>
    <row r="366" ht="97.5" customHeight="1" x14ac:dyDescent="0.2"/>
    <row r="367" ht="97.5" customHeight="1" x14ac:dyDescent="0.2"/>
    <row r="368" ht="97.5" customHeight="1" x14ac:dyDescent="0.2"/>
    <row r="369" ht="97.5" customHeight="1" x14ac:dyDescent="0.2"/>
    <row r="370" ht="97.5" customHeight="1" x14ac:dyDescent="0.2"/>
    <row r="371" ht="97.5" customHeight="1" x14ac:dyDescent="0.2"/>
    <row r="372" ht="97.5" customHeight="1" x14ac:dyDescent="0.2"/>
    <row r="373" ht="97.5" customHeight="1" x14ac:dyDescent="0.2"/>
    <row r="374" ht="97.5" customHeight="1" x14ac:dyDescent="0.2"/>
    <row r="375" ht="97.5" customHeight="1" x14ac:dyDescent="0.2"/>
    <row r="376" ht="97.5" customHeight="1" x14ac:dyDescent="0.2"/>
    <row r="377" ht="97.5" customHeight="1" x14ac:dyDescent="0.2"/>
    <row r="378" ht="97.5" customHeight="1" x14ac:dyDescent="0.2"/>
    <row r="379" ht="97.5" customHeight="1" x14ac:dyDescent="0.2"/>
    <row r="380" ht="97.5" customHeight="1" x14ac:dyDescent="0.2"/>
    <row r="381" ht="97.5" customHeight="1" x14ac:dyDescent="0.2"/>
    <row r="382" ht="97.5" customHeight="1" x14ac:dyDescent="0.2"/>
    <row r="383" ht="97.5" customHeight="1" x14ac:dyDescent="0.2"/>
    <row r="384" ht="97.5" customHeight="1" x14ac:dyDescent="0.2"/>
    <row r="385" ht="97.5" customHeight="1" x14ac:dyDescent="0.2"/>
    <row r="386" ht="97.5" customHeight="1" x14ac:dyDescent="0.2"/>
    <row r="387" ht="97.5" customHeight="1" x14ac:dyDescent="0.2"/>
    <row r="388" ht="97.5" customHeight="1" x14ac:dyDescent="0.2"/>
    <row r="389" ht="97.5" customHeight="1" x14ac:dyDescent="0.2"/>
    <row r="390" ht="97.5" customHeight="1" x14ac:dyDescent="0.2"/>
    <row r="391" ht="97.5" customHeight="1" x14ac:dyDescent="0.2"/>
    <row r="392" ht="97.5" customHeight="1" x14ac:dyDescent="0.2"/>
    <row r="393" ht="97.5" customHeight="1" x14ac:dyDescent="0.2"/>
    <row r="394" ht="97.5" customHeight="1" x14ac:dyDescent="0.2"/>
    <row r="395" ht="97.5" customHeight="1" x14ac:dyDescent="0.2"/>
    <row r="396" ht="97.5" customHeight="1" x14ac:dyDescent="0.2"/>
    <row r="397" ht="97.5" customHeight="1" x14ac:dyDescent="0.2"/>
    <row r="398" ht="97.5" customHeight="1" x14ac:dyDescent="0.2"/>
    <row r="399" ht="97.5" customHeight="1" x14ac:dyDescent="0.2"/>
    <row r="400" ht="97.5" customHeight="1" x14ac:dyDescent="0.2"/>
    <row r="401" ht="97.5" customHeight="1" x14ac:dyDescent="0.2"/>
    <row r="402" ht="97.5" customHeight="1" x14ac:dyDescent="0.2"/>
    <row r="403" ht="97.5" customHeight="1" x14ac:dyDescent="0.2"/>
    <row r="404" ht="97.5" customHeight="1" x14ac:dyDescent="0.2"/>
    <row r="405" ht="97.5" customHeight="1" x14ac:dyDescent="0.2"/>
    <row r="406" ht="97.5" customHeight="1" x14ac:dyDescent="0.2"/>
    <row r="407" ht="97.5" customHeight="1" x14ac:dyDescent="0.2"/>
    <row r="408" ht="97.5" customHeight="1" x14ac:dyDescent="0.2"/>
    <row r="409" ht="97.5" customHeight="1" x14ac:dyDescent="0.2"/>
    <row r="410" ht="97.5" customHeight="1" x14ac:dyDescent="0.2"/>
    <row r="411" ht="97.5" customHeight="1" x14ac:dyDescent="0.2"/>
    <row r="412" ht="97.5" customHeight="1" x14ac:dyDescent="0.2"/>
    <row r="413" ht="97.5" customHeight="1" x14ac:dyDescent="0.2"/>
    <row r="414" ht="97.5" customHeight="1" x14ac:dyDescent="0.2"/>
    <row r="415" ht="97.5" customHeight="1" x14ac:dyDescent="0.2"/>
    <row r="416" ht="97.5" customHeight="1" x14ac:dyDescent="0.2"/>
    <row r="417" ht="97.5" customHeight="1" x14ac:dyDescent="0.2"/>
    <row r="418" ht="97.5" customHeight="1" x14ac:dyDescent="0.2"/>
    <row r="419" ht="97.5" customHeight="1" x14ac:dyDescent="0.2"/>
    <row r="420" ht="97.5" customHeight="1" x14ac:dyDescent="0.2"/>
    <row r="421" ht="97.5" customHeight="1" x14ac:dyDescent="0.2"/>
    <row r="422" ht="97.5" customHeight="1" x14ac:dyDescent="0.2"/>
    <row r="423" ht="97.5" customHeight="1" x14ac:dyDescent="0.2"/>
    <row r="424" ht="97.5" customHeight="1" x14ac:dyDescent="0.2"/>
    <row r="425" ht="97.5" customHeight="1" x14ac:dyDescent="0.2"/>
    <row r="426" ht="97.5" customHeight="1" x14ac:dyDescent="0.2"/>
    <row r="427" ht="97.5" customHeight="1" x14ac:dyDescent="0.2"/>
    <row r="428" ht="97.5" customHeight="1" x14ac:dyDescent="0.2"/>
    <row r="429" ht="97.5" customHeight="1" x14ac:dyDescent="0.2"/>
    <row r="430" ht="97.5" customHeight="1" x14ac:dyDescent="0.2"/>
    <row r="431" ht="97.5" customHeight="1" x14ac:dyDescent="0.2"/>
    <row r="432" ht="97.5" customHeight="1" x14ac:dyDescent="0.2"/>
    <row r="433" ht="97.5" customHeight="1" x14ac:dyDescent="0.2"/>
    <row r="434" ht="97.5" customHeight="1" x14ac:dyDescent="0.2"/>
    <row r="435" ht="97.5" customHeight="1" x14ac:dyDescent="0.2"/>
    <row r="436" ht="97.5" customHeight="1" x14ac:dyDescent="0.2"/>
    <row r="437" ht="97.5" customHeight="1" x14ac:dyDescent="0.2"/>
    <row r="438" ht="97.5" customHeight="1" x14ac:dyDescent="0.2"/>
    <row r="439" ht="97.5" customHeight="1" x14ac:dyDescent="0.2"/>
    <row r="440" ht="97.5" customHeight="1" x14ac:dyDescent="0.2"/>
    <row r="441" ht="97.5" customHeight="1" x14ac:dyDescent="0.2"/>
    <row r="442" ht="97.5" customHeight="1" x14ac:dyDescent="0.2"/>
    <row r="443" ht="97.5" customHeight="1" x14ac:dyDescent="0.2"/>
    <row r="444" ht="97.5" customHeight="1" x14ac:dyDescent="0.2"/>
    <row r="445" ht="97.5" customHeight="1" x14ac:dyDescent="0.2"/>
    <row r="446" ht="97.5" customHeight="1" x14ac:dyDescent="0.2"/>
    <row r="447" ht="97.5" customHeight="1" x14ac:dyDescent="0.2"/>
    <row r="448" ht="97.5" customHeight="1" x14ac:dyDescent="0.2"/>
    <row r="449" ht="97.5" customHeight="1" x14ac:dyDescent="0.2"/>
    <row r="450" ht="97.5" customHeight="1" x14ac:dyDescent="0.2"/>
    <row r="451" ht="97.5" customHeight="1" x14ac:dyDescent="0.2"/>
    <row r="452" ht="97.5" customHeight="1" x14ac:dyDescent="0.2"/>
    <row r="453" ht="97.5" customHeight="1" x14ac:dyDescent="0.2"/>
    <row r="454" ht="97.5" customHeight="1" x14ac:dyDescent="0.2"/>
    <row r="455" ht="97.5" customHeight="1" x14ac:dyDescent="0.2"/>
    <row r="456" ht="97.5" customHeight="1" x14ac:dyDescent="0.2"/>
    <row r="457" ht="97.5" customHeight="1" x14ac:dyDescent="0.2"/>
    <row r="458" ht="97.5" customHeight="1" x14ac:dyDescent="0.2"/>
    <row r="459" ht="97.5" customHeight="1" x14ac:dyDescent="0.2"/>
    <row r="460" ht="97.5" customHeight="1" x14ac:dyDescent="0.2"/>
    <row r="461" ht="97.5" customHeight="1" x14ac:dyDescent="0.2"/>
    <row r="462" ht="97.5" customHeight="1" x14ac:dyDescent="0.2"/>
    <row r="463" ht="97.5" customHeight="1" x14ac:dyDescent="0.2"/>
    <row r="464" ht="97.5" customHeight="1" x14ac:dyDescent="0.2"/>
    <row r="465" ht="97.5" customHeight="1" x14ac:dyDescent="0.2"/>
    <row r="466" ht="97.5" customHeight="1" x14ac:dyDescent="0.2"/>
    <row r="467" ht="97.5" customHeight="1" x14ac:dyDescent="0.2"/>
    <row r="468" ht="97.5" customHeight="1" x14ac:dyDescent="0.2"/>
    <row r="469" ht="97.5" customHeight="1" x14ac:dyDescent="0.2"/>
    <row r="470" ht="97.5" customHeight="1" x14ac:dyDescent="0.2"/>
    <row r="471" ht="97.5" customHeight="1" x14ac:dyDescent="0.2"/>
    <row r="472" ht="97.5" customHeight="1" x14ac:dyDescent="0.2"/>
    <row r="473" ht="97.5" customHeight="1" x14ac:dyDescent="0.2"/>
    <row r="474" ht="97.5" customHeight="1" x14ac:dyDescent="0.2"/>
    <row r="475" ht="97.5" customHeight="1" x14ac:dyDescent="0.2"/>
    <row r="476" ht="97.5" customHeight="1" x14ac:dyDescent="0.2"/>
    <row r="477" ht="97.5" customHeight="1" x14ac:dyDescent="0.2"/>
    <row r="478" ht="97.5" customHeight="1" x14ac:dyDescent="0.2"/>
    <row r="479" ht="97.5" customHeight="1" x14ac:dyDescent="0.2"/>
    <row r="480" ht="97.5" customHeight="1" x14ac:dyDescent="0.2"/>
    <row r="481" ht="97.5" customHeight="1" x14ac:dyDescent="0.2"/>
    <row r="482" ht="97.5" customHeight="1" x14ac:dyDescent="0.2"/>
    <row r="483" ht="97.5" customHeight="1" x14ac:dyDescent="0.2"/>
    <row r="484" ht="97.5" customHeight="1" x14ac:dyDescent="0.2"/>
    <row r="485" ht="97.5" customHeight="1" x14ac:dyDescent="0.2"/>
    <row r="486" ht="97.5" customHeight="1" x14ac:dyDescent="0.2"/>
    <row r="487" ht="97.5" customHeight="1" x14ac:dyDescent="0.2"/>
    <row r="488" ht="97.5" customHeight="1" x14ac:dyDescent="0.2"/>
    <row r="489" ht="97.5" customHeight="1" x14ac:dyDescent="0.2"/>
    <row r="490" ht="97.5" customHeight="1" x14ac:dyDescent="0.2"/>
    <row r="491" ht="97.5" customHeight="1" x14ac:dyDescent="0.2"/>
    <row r="492" ht="97.5" customHeight="1" x14ac:dyDescent="0.2"/>
    <row r="493" ht="97.5" customHeight="1" x14ac:dyDescent="0.2"/>
    <row r="494" ht="97.5" customHeight="1" x14ac:dyDescent="0.2"/>
    <row r="495" ht="97.5" customHeight="1" x14ac:dyDescent="0.2"/>
    <row r="496" ht="97.5" customHeight="1" x14ac:dyDescent="0.2"/>
    <row r="497" ht="97.5" customHeight="1" x14ac:dyDescent="0.2"/>
    <row r="498" ht="97.5" customHeight="1" x14ac:dyDescent="0.2"/>
    <row r="499" ht="97.5" customHeight="1" x14ac:dyDescent="0.2"/>
    <row r="500" ht="97.5" customHeight="1" x14ac:dyDescent="0.2"/>
    <row r="501" ht="97.5" customHeight="1" x14ac:dyDescent="0.2"/>
    <row r="502" ht="97.5" customHeight="1" x14ac:dyDescent="0.2"/>
    <row r="503" ht="97.5" customHeight="1" x14ac:dyDescent="0.2"/>
    <row r="504" ht="97.5" customHeight="1" x14ac:dyDescent="0.2"/>
    <row r="505" ht="97.5" customHeight="1" x14ac:dyDescent="0.2"/>
    <row r="506" ht="97.5" customHeight="1" x14ac:dyDescent="0.2"/>
    <row r="507" ht="97.5" customHeight="1" x14ac:dyDescent="0.2"/>
    <row r="508" ht="97.5" customHeight="1" x14ac:dyDescent="0.2"/>
    <row r="509" ht="97.5" customHeight="1" x14ac:dyDescent="0.2"/>
    <row r="510" ht="97.5" customHeight="1" x14ac:dyDescent="0.2"/>
    <row r="511" ht="97.5" customHeight="1" x14ac:dyDescent="0.2"/>
    <row r="512" ht="97.5" customHeight="1" x14ac:dyDescent="0.2"/>
    <row r="513" ht="97.5" customHeight="1" x14ac:dyDescent="0.2"/>
    <row r="514" ht="97.5" customHeight="1" x14ac:dyDescent="0.2"/>
    <row r="515" ht="97.5" customHeight="1" x14ac:dyDescent="0.2"/>
    <row r="516" ht="97.5" customHeight="1" x14ac:dyDescent="0.2"/>
    <row r="517" ht="97.5" customHeight="1" x14ac:dyDescent="0.2"/>
    <row r="518" ht="97.5" customHeight="1" x14ac:dyDescent="0.2"/>
    <row r="519" ht="97.5" customHeight="1" x14ac:dyDescent="0.2"/>
    <row r="520" ht="97.5" customHeight="1" x14ac:dyDescent="0.2"/>
    <row r="521" ht="97.5" customHeight="1" x14ac:dyDescent="0.2"/>
    <row r="522" ht="97.5" customHeight="1" x14ac:dyDescent="0.2"/>
    <row r="523" ht="97.5" customHeight="1" x14ac:dyDescent="0.2"/>
    <row r="524" ht="97.5" customHeight="1" x14ac:dyDescent="0.2"/>
    <row r="525" ht="97.5" customHeight="1" x14ac:dyDescent="0.2"/>
    <row r="526" ht="97.5" customHeight="1" x14ac:dyDescent="0.2"/>
    <row r="527" ht="97.5" customHeight="1" x14ac:dyDescent="0.2"/>
    <row r="528" ht="97.5" customHeight="1" x14ac:dyDescent="0.2"/>
    <row r="529" ht="97.5" customHeight="1" x14ac:dyDescent="0.2"/>
    <row r="530" ht="97.5" customHeight="1" x14ac:dyDescent="0.2"/>
    <row r="531" ht="97.5" customHeight="1" x14ac:dyDescent="0.2"/>
    <row r="532" ht="97.5" customHeight="1" x14ac:dyDescent="0.2"/>
    <row r="533" ht="97.5" customHeight="1" x14ac:dyDescent="0.2"/>
    <row r="534" ht="97.5" customHeight="1" x14ac:dyDescent="0.2"/>
    <row r="535" ht="97.5" customHeight="1" x14ac:dyDescent="0.2"/>
    <row r="536" ht="97.5" customHeight="1" x14ac:dyDescent="0.2"/>
    <row r="537" ht="97.5" customHeight="1" x14ac:dyDescent="0.2"/>
    <row r="538" ht="97.5" customHeight="1" x14ac:dyDescent="0.2"/>
    <row r="539" ht="97.5" customHeight="1" x14ac:dyDescent="0.2"/>
    <row r="540" ht="97.5" customHeight="1" x14ac:dyDescent="0.2"/>
    <row r="541" ht="97.5" customHeight="1" x14ac:dyDescent="0.2"/>
    <row r="542" ht="97.5" customHeight="1" x14ac:dyDescent="0.2"/>
    <row r="543" ht="97.5" customHeight="1" x14ac:dyDescent="0.2"/>
    <row r="544" ht="97.5" customHeight="1" x14ac:dyDescent="0.2"/>
    <row r="545" ht="97.5" customHeight="1" x14ac:dyDescent="0.2"/>
    <row r="546" ht="97.5" customHeight="1" x14ac:dyDescent="0.2"/>
    <row r="547" ht="97.5" customHeight="1" x14ac:dyDescent="0.2"/>
    <row r="548" ht="97.5" customHeight="1" x14ac:dyDescent="0.2"/>
    <row r="549" ht="97.5" customHeight="1" x14ac:dyDescent="0.2"/>
    <row r="550" ht="97.5" customHeight="1" x14ac:dyDescent="0.2"/>
    <row r="551" ht="97.5" customHeight="1" x14ac:dyDescent="0.2"/>
    <row r="552" ht="97.5" customHeight="1" x14ac:dyDescent="0.2"/>
    <row r="553" ht="97.5" customHeight="1" x14ac:dyDescent="0.2"/>
    <row r="554" ht="97.5" customHeight="1" x14ac:dyDescent="0.2"/>
    <row r="555" ht="97.5" customHeight="1" x14ac:dyDescent="0.2"/>
    <row r="556" ht="97.5" customHeight="1" x14ac:dyDescent="0.2"/>
    <row r="557" ht="97.5" customHeight="1" x14ac:dyDescent="0.2"/>
    <row r="558" ht="97.5" customHeight="1" x14ac:dyDescent="0.2"/>
    <row r="559" ht="97.5" customHeight="1" x14ac:dyDescent="0.2"/>
    <row r="560" ht="97.5" customHeight="1" x14ac:dyDescent="0.2"/>
    <row r="561" ht="97.5" customHeight="1" x14ac:dyDescent="0.2"/>
    <row r="562" ht="97.5" customHeight="1" x14ac:dyDescent="0.2"/>
    <row r="563" ht="97.5" customHeight="1" x14ac:dyDescent="0.2"/>
    <row r="564" ht="97.5" customHeight="1" x14ac:dyDescent="0.2"/>
    <row r="565" ht="97.5" customHeight="1" x14ac:dyDescent="0.2"/>
    <row r="566" ht="97.5" customHeight="1" x14ac:dyDescent="0.2"/>
    <row r="567" ht="97.5" customHeight="1" x14ac:dyDescent="0.2"/>
    <row r="568" ht="97.5" customHeight="1" x14ac:dyDescent="0.2"/>
    <row r="569" ht="97.5" customHeight="1" x14ac:dyDescent="0.2"/>
    <row r="570" ht="97.5" customHeight="1" x14ac:dyDescent="0.2"/>
    <row r="571" ht="97.5" customHeight="1" x14ac:dyDescent="0.2"/>
    <row r="572" ht="97.5" customHeight="1" x14ac:dyDescent="0.2"/>
    <row r="573" ht="97.5" customHeight="1" x14ac:dyDescent="0.2"/>
    <row r="574" ht="97.5" customHeight="1" x14ac:dyDescent="0.2"/>
    <row r="575" ht="97.5" customHeight="1" x14ac:dyDescent="0.2"/>
    <row r="576" ht="97.5" customHeight="1" x14ac:dyDescent="0.2"/>
    <row r="577" ht="97.5" customHeight="1" x14ac:dyDescent="0.2"/>
    <row r="578" ht="97.5" customHeight="1" x14ac:dyDescent="0.2"/>
    <row r="579" ht="97.5" customHeight="1" x14ac:dyDescent="0.2"/>
    <row r="580" ht="97.5" customHeight="1" x14ac:dyDescent="0.2"/>
    <row r="581" ht="97.5" customHeight="1" x14ac:dyDescent="0.2"/>
    <row r="582" ht="97.5" customHeight="1" x14ac:dyDescent="0.2"/>
    <row r="583" ht="97.5" customHeight="1" x14ac:dyDescent="0.2"/>
    <row r="584" ht="97.5" customHeight="1" x14ac:dyDescent="0.2"/>
    <row r="585" ht="97.5" customHeight="1" x14ac:dyDescent="0.2"/>
    <row r="586" ht="97.5" customHeight="1" x14ac:dyDescent="0.2"/>
    <row r="587" ht="97.5" customHeight="1" x14ac:dyDescent="0.2"/>
    <row r="588" ht="97.5" customHeight="1" x14ac:dyDescent="0.2"/>
    <row r="589" ht="97.5" customHeight="1" x14ac:dyDescent="0.2"/>
    <row r="590" ht="97.5" customHeight="1" x14ac:dyDescent="0.2"/>
    <row r="591" ht="97.5" customHeight="1" x14ac:dyDescent="0.2"/>
    <row r="592" ht="97.5" customHeight="1" x14ac:dyDescent="0.2"/>
    <row r="593" ht="97.5" customHeight="1" x14ac:dyDescent="0.2"/>
    <row r="594" ht="97.5" customHeight="1" x14ac:dyDescent="0.2"/>
    <row r="595" ht="97.5" customHeight="1" x14ac:dyDescent="0.2"/>
    <row r="596" ht="97.5" customHeight="1" x14ac:dyDescent="0.2"/>
    <row r="597" ht="97.5" customHeight="1" x14ac:dyDescent="0.2"/>
    <row r="598" ht="97.5" customHeight="1" x14ac:dyDescent="0.2"/>
    <row r="599" ht="97.5" customHeight="1" x14ac:dyDescent="0.2"/>
    <row r="600" ht="97.5" customHeight="1" x14ac:dyDescent="0.2"/>
    <row r="601" ht="97.5" customHeight="1" x14ac:dyDescent="0.2"/>
    <row r="602" ht="97.5" customHeight="1" x14ac:dyDescent="0.2"/>
    <row r="603" ht="97.5" customHeight="1" x14ac:dyDescent="0.2"/>
    <row r="604" ht="97.5" customHeight="1" x14ac:dyDescent="0.2"/>
    <row r="605" ht="97.5" customHeight="1" x14ac:dyDescent="0.2"/>
    <row r="606" ht="97.5" customHeight="1" x14ac:dyDescent="0.2"/>
    <row r="607" ht="97.5" customHeight="1" x14ac:dyDescent="0.2"/>
    <row r="608" ht="97.5" customHeight="1" x14ac:dyDescent="0.2"/>
    <row r="609" ht="97.5" customHeight="1" x14ac:dyDescent="0.2"/>
    <row r="610" ht="97.5" customHeight="1" x14ac:dyDescent="0.2"/>
    <row r="611" ht="97.5" customHeight="1" x14ac:dyDescent="0.2"/>
    <row r="612" ht="97.5" customHeight="1" x14ac:dyDescent="0.2"/>
    <row r="613" ht="97.5" customHeight="1" x14ac:dyDescent="0.2"/>
    <row r="614" ht="97.5" customHeight="1" x14ac:dyDescent="0.2"/>
    <row r="615" ht="97.5" customHeight="1" x14ac:dyDescent="0.2"/>
    <row r="616" ht="97.5" customHeight="1" x14ac:dyDescent="0.2"/>
    <row r="617" ht="97.5" customHeight="1" x14ac:dyDescent="0.2"/>
    <row r="618" ht="97.5" customHeight="1" x14ac:dyDescent="0.2"/>
    <row r="619" ht="97.5" customHeight="1" x14ac:dyDescent="0.2"/>
    <row r="620" ht="97.5" customHeight="1" x14ac:dyDescent="0.2"/>
    <row r="621" ht="97.5" customHeight="1" x14ac:dyDescent="0.2"/>
    <row r="622" ht="97.5" customHeight="1" x14ac:dyDescent="0.2"/>
    <row r="623" ht="97.5" customHeight="1" x14ac:dyDescent="0.2"/>
    <row r="624" ht="97.5" customHeight="1" x14ac:dyDescent="0.2"/>
    <row r="625" ht="97.5" customHeight="1" x14ac:dyDescent="0.2"/>
    <row r="626" ht="97.5" customHeight="1" x14ac:dyDescent="0.2"/>
    <row r="627" ht="97.5" customHeight="1" x14ac:dyDescent="0.2"/>
    <row r="628" ht="97.5" customHeight="1" x14ac:dyDescent="0.2"/>
    <row r="629" ht="97.5" customHeight="1" x14ac:dyDescent="0.2"/>
    <row r="630" ht="97.5" customHeight="1" x14ac:dyDescent="0.2"/>
    <row r="631" ht="97.5" customHeight="1" x14ac:dyDescent="0.2"/>
    <row r="632" ht="97.5" customHeight="1" x14ac:dyDescent="0.2"/>
    <row r="633" ht="97.5" customHeight="1" x14ac:dyDescent="0.2"/>
    <row r="634" ht="97.5" customHeight="1" x14ac:dyDescent="0.2"/>
    <row r="635" ht="97.5" customHeight="1" x14ac:dyDescent="0.2"/>
    <row r="636" ht="97.5" customHeight="1" x14ac:dyDescent="0.2"/>
    <row r="637" ht="97.5" customHeight="1" x14ac:dyDescent="0.2"/>
    <row r="638" ht="97.5" customHeight="1" x14ac:dyDescent="0.2"/>
    <row r="639" ht="97.5" customHeight="1" x14ac:dyDescent="0.2"/>
    <row r="640" ht="97.5" customHeight="1" x14ac:dyDescent="0.2"/>
    <row r="641" ht="97.5" customHeight="1" x14ac:dyDescent="0.2"/>
    <row r="642" ht="97.5" customHeight="1" x14ac:dyDescent="0.2"/>
    <row r="643" ht="97.5" customHeight="1" x14ac:dyDescent="0.2"/>
    <row r="644" ht="97.5" customHeight="1" x14ac:dyDescent="0.2"/>
    <row r="645" ht="97.5" customHeight="1" x14ac:dyDescent="0.2"/>
    <row r="646" ht="97.5" customHeight="1" x14ac:dyDescent="0.2"/>
    <row r="647" ht="97.5" customHeight="1" x14ac:dyDescent="0.2"/>
    <row r="648" ht="97.5" customHeight="1" x14ac:dyDescent="0.2"/>
    <row r="649" ht="97.5" customHeight="1" x14ac:dyDescent="0.2"/>
    <row r="650" ht="97.5" customHeight="1" x14ac:dyDescent="0.2"/>
    <row r="651" ht="97.5" customHeight="1" x14ac:dyDescent="0.2"/>
    <row r="652" ht="97.5" customHeight="1" x14ac:dyDescent="0.2"/>
    <row r="653" ht="97.5" customHeight="1" x14ac:dyDescent="0.2"/>
    <row r="654" ht="97.5" customHeight="1" x14ac:dyDescent="0.2"/>
    <row r="655" ht="97.5" customHeight="1" x14ac:dyDescent="0.2"/>
    <row r="656" ht="97.5" customHeight="1" x14ac:dyDescent="0.2"/>
    <row r="657" ht="97.5" customHeight="1" x14ac:dyDescent="0.2"/>
    <row r="658" ht="97.5" customHeight="1" x14ac:dyDescent="0.2"/>
    <row r="659" ht="97.5" customHeight="1" x14ac:dyDescent="0.2"/>
    <row r="660" ht="97.5" customHeight="1" x14ac:dyDescent="0.2"/>
    <row r="661" ht="97.5" customHeight="1" x14ac:dyDescent="0.2"/>
    <row r="662" ht="97.5" customHeight="1" x14ac:dyDescent="0.2"/>
    <row r="663" ht="97.5" customHeight="1" x14ac:dyDescent="0.2"/>
    <row r="664" ht="97.5" customHeight="1" x14ac:dyDescent="0.2"/>
    <row r="665" ht="97.5" customHeight="1" x14ac:dyDescent="0.2"/>
    <row r="666" ht="97.5" customHeight="1" x14ac:dyDescent="0.2"/>
    <row r="667" ht="97.5" customHeight="1" x14ac:dyDescent="0.2"/>
    <row r="668" ht="97.5" customHeight="1" x14ac:dyDescent="0.2"/>
    <row r="669" ht="97.5" customHeight="1" x14ac:dyDescent="0.2"/>
    <row r="670" ht="97.5" customHeight="1" x14ac:dyDescent="0.2"/>
    <row r="671" ht="97.5" customHeight="1" x14ac:dyDescent="0.2"/>
    <row r="672" ht="97.5" customHeight="1" x14ac:dyDescent="0.2"/>
    <row r="673" ht="97.5" customHeight="1" x14ac:dyDescent="0.2"/>
    <row r="674" ht="97.5" customHeight="1" x14ac:dyDescent="0.2"/>
    <row r="675" ht="97.5" customHeight="1" x14ac:dyDescent="0.2"/>
    <row r="676" ht="97.5" customHeight="1" x14ac:dyDescent="0.2"/>
    <row r="677" ht="97.5" customHeight="1" x14ac:dyDescent="0.2"/>
    <row r="678" ht="97.5" customHeight="1" x14ac:dyDescent="0.2"/>
    <row r="679" ht="97.5" customHeight="1" x14ac:dyDescent="0.2"/>
    <row r="680" ht="97.5" customHeight="1" x14ac:dyDescent="0.2"/>
    <row r="681" ht="97.5" customHeight="1" x14ac:dyDescent="0.2"/>
    <row r="682" ht="97.5" customHeight="1" x14ac:dyDescent="0.2"/>
    <row r="683" ht="97.5" customHeight="1" x14ac:dyDescent="0.2"/>
    <row r="684" ht="97.5" customHeight="1" x14ac:dyDescent="0.2"/>
    <row r="685" ht="97.5" customHeight="1" x14ac:dyDescent="0.2"/>
    <row r="686" ht="97.5" customHeight="1" x14ac:dyDescent="0.2"/>
    <row r="687" ht="97.5" customHeight="1" x14ac:dyDescent="0.2"/>
    <row r="688" ht="97.5" customHeight="1" x14ac:dyDescent="0.2"/>
    <row r="689" ht="97.5" customHeight="1" x14ac:dyDescent="0.2"/>
    <row r="690" ht="97.5" customHeight="1" x14ac:dyDescent="0.2"/>
    <row r="691" ht="97.5" customHeight="1" x14ac:dyDescent="0.2"/>
    <row r="692" ht="97.5" customHeight="1" x14ac:dyDescent="0.2"/>
    <row r="693" ht="97.5" customHeight="1" x14ac:dyDescent="0.2"/>
    <row r="694" ht="97.5" customHeight="1" x14ac:dyDescent="0.2"/>
    <row r="695" ht="97.5" customHeight="1" x14ac:dyDescent="0.2"/>
    <row r="696" ht="97.5" customHeight="1" x14ac:dyDescent="0.2"/>
    <row r="697" ht="97.5" customHeight="1" x14ac:dyDescent="0.2"/>
    <row r="698" ht="97.5" customHeight="1" x14ac:dyDescent="0.2"/>
    <row r="699" ht="97.5" customHeight="1" x14ac:dyDescent="0.2"/>
    <row r="700" ht="97.5" customHeight="1" x14ac:dyDescent="0.2"/>
    <row r="701" ht="97.5" customHeight="1" x14ac:dyDescent="0.2"/>
    <row r="702" ht="97.5" customHeight="1" x14ac:dyDescent="0.2"/>
    <row r="703" ht="97.5" customHeight="1" x14ac:dyDescent="0.2"/>
    <row r="704" ht="97.5" customHeight="1" x14ac:dyDescent="0.2"/>
    <row r="705" ht="97.5" customHeight="1" x14ac:dyDescent="0.2"/>
    <row r="706" ht="97.5" customHeight="1" x14ac:dyDescent="0.2"/>
    <row r="707" ht="97.5" customHeight="1" x14ac:dyDescent="0.2"/>
    <row r="708" ht="97.5" customHeight="1" x14ac:dyDescent="0.2"/>
    <row r="709" ht="97.5" customHeight="1" x14ac:dyDescent="0.2"/>
    <row r="710" ht="97.5" customHeight="1" x14ac:dyDescent="0.2"/>
    <row r="711" ht="97.5" customHeight="1" x14ac:dyDescent="0.2"/>
    <row r="712" ht="97.5" customHeight="1" x14ac:dyDescent="0.2"/>
    <row r="713" ht="97.5" customHeight="1" x14ac:dyDescent="0.2"/>
    <row r="714" ht="97.5" customHeight="1" x14ac:dyDescent="0.2"/>
    <row r="715" ht="97.5" customHeight="1" x14ac:dyDescent="0.2"/>
    <row r="716" ht="97.5" customHeight="1" x14ac:dyDescent="0.2"/>
    <row r="717" ht="97.5" customHeight="1" x14ac:dyDescent="0.2"/>
    <row r="718" ht="97.5" customHeight="1" x14ac:dyDescent="0.2"/>
    <row r="719" ht="97.5" customHeight="1" x14ac:dyDescent="0.2"/>
    <row r="720" ht="97.5" customHeight="1" x14ac:dyDescent="0.2"/>
    <row r="721" ht="97.5" customHeight="1" x14ac:dyDescent="0.2"/>
    <row r="722" ht="97.5" customHeight="1" x14ac:dyDescent="0.2"/>
    <row r="723" ht="97.5" customHeight="1" x14ac:dyDescent="0.2"/>
    <row r="724" ht="97.5" customHeight="1" x14ac:dyDescent="0.2"/>
    <row r="725" ht="97.5" customHeight="1" x14ac:dyDescent="0.2"/>
    <row r="726" ht="97.5" customHeight="1" x14ac:dyDescent="0.2"/>
    <row r="727" ht="97.5" customHeight="1" x14ac:dyDescent="0.2"/>
    <row r="728" ht="97.5" customHeight="1" x14ac:dyDescent="0.2"/>
    <row r="729" ht="97.5" customHeight="1" x14ac:dyDescent="0.2"/>
    <row r="730" ht="97.5" customHeight="1" x14ac:dyDescent="0.2"/>
    <row r="731" ht="97.5" customHeight="1" x14ac:dyDescent="0.2"/>
    <row r="732" ht="97.5" customHeight="1" x14ac:dyDescent="0.2"/>
    <row r="733" ht="97.5" customHeight="1" x14ac:dyDescent="0.2"/>
    <row r="734" ht="97.5" customHeight="1" x14ac:dyDescent="0.2"/>
    <row r="735" ht="97.5" customHeight="1" x14ac:dyDescent="0.2"/>
    <row r="736" ht="97.5" customHeight="1" x14ac:dyDescent="0.2"/>
    <row r="737" ht="97.5" customHeight="1" x14ac:dyDescent="0.2"/>
    <row r="738" ht="97.5" customHeight="1" x14ac:dyDescent="0.2"/>
    <row r="739" ht="97.5" customHeight="1" x14ac:dyDescent="0.2"/>
    <row r="740" ht="97.5" customHeight="1" x14ac:dyDescent="0.2"/>
    <row r="741" ht="97.5" customHeight="1" x14ac:dyDescent="0.2"/>
    <row r="742" ht="97.5" customHeight="1" x14ac:dyDescent="0.2"/>
    <row r="743" ht="97.5" customHeight="1" x14ac:dyDescent="0.2"/>
    <row r="744" ht="97.5" customHeight="1" x14ac:dyDescent="0.2"/>
    <row r="745" ht="97.5" customHeight="1" x14ac:dyDescent="0.2"/>
    <row r="746" ht="97.5" customHeight="1" x14ac:dyDescent="0.2"/>
    <row r="747" ht="97.5" customHeight="1" x14ac:dyDescent="0.2"/>
    <row r="748" ht="97.5" customHeight="1" x14ac:dyDescent="0.2"/>
    <row r="749" ht="97.5" customHeight="1" x14ac:dyDescent="0.2"/>
    <row r="750" ht="97.5" customHeight="1" x14ac:dyDescent="0.2"/>
    <row r="751" ht="97.5" customHeight="1" x14ac:dyDescent="0.2"/>
    <row r="752" ht="97.5" customHeight="1" x14ac:dyDescent="0.2"/>
    <row r="753" ht="97.5" customHeight="1" x14ac:dyDescent="0.2"/>
    <row r="754" ht="97.5" customHeight="1" x14ac:dyDescent="0.2"/>
    <row r="755" ht="97.5" customHeight="1" x14ac:dyDescent="0.2"/>
    <row r="756" ht="97.5" customHeight="1" x14ac:dyDescent="0.2"/>
    <row r="757" ht="97.5" customHeight="1" x14ac:dyDescent="0.2"/>
    <row r="758" ht="97.5" customHeight="1" x14ac:dyDescent="0.2"/>
    <row r="759" ht="97.5" customHeight="1" x14ac:dyDescent="0.2"/>
    <row r="760" ht="97.5" customHeight="1" x14ac:dyDescent="0.2"/>
    <row r="761" ht="97.5" customHeight="1" x14ac:dyDescent="0.2"/>
    <row r="762" ht="97.5" customHeight="1" x14ac:dyDescent="0.2"/>
    <row r="763" ht="97.5" customHeight="1" x14ac:dyDescent="0.2"/>
    <row r="764" ht="97.5" customHeight="1" x14ac:dyDescent="0.2"/>
    <row r="765" ht="97.5" customHeight="1" x14ac:dyDescent="0.2"/>
    <row r="766" ht="97.5" customHeight="1" x14ac:dyDescent="0.2"/>
    <row r="767" ht="97.5" customHeight="1" x14ac:dyDescent="0.2"/>
    <row r="768" ht="97.5" customHeight="1" x14ac:dyDescent="0.2"/>
    <row r="769" ht="97.5" customHeight="1" x14ac:dyDescent="0.2"/>
    <row r="770" ht="97.5" customHeight="1" x14ac:dyDescent="0.2"/>
    <row r="771" ht="97.5" customHeight="1" x14ac:dyDescent="0.2"/>
    <row r="772" ht="97.5" customHeight="1" x14ac:dyDescent="0.2"/>
    <row r="773" ht="97.5" customHeight="1" x14ac:dyDescent="0.2"/>
    <row r="774" ht="97.5" customHeight="1" x14ac:dyDescent="0.2"/>
    <row r="775" ht="97.5" customHeight="1" x14ac:dyDescent="0.2"/>
    <row r="776" ht="97.5" customHeight="1" x14ac:dyDescent="0.2"/>
    <row r="777" ht="97.5" customHeight="1" x14ac:dyDescent="0.2"/>
    <row r="778" ht="97.5" customHeight="1" x14ac:dyDescent="0.2"/>
    <row r="779" ht="97.5" customHeight="1" x14ac:dyDescent="0.2"/>
    <row r="780" ht="97.5" customHeight="1" x14ac:dyDescent="0.2"/>
    <row r="781" ht="97.5" customHeight="1" x14ac:dyDescent="0.2"/>
    <row r="782" ht="97.5" customHeight="1" x14ac:dyDescent="0.2"/>
    <row r="783" ht="97.5" customHeight="1" x14ac:dyDescent="0.2"/>
    <row r="784" ht="97.5" customHeight="1" x14ac:dyDescent="0.2"/>
    <row r="785" ht="97.5" customHeight="1" x14ac:dyDescent="0.2"/>
    <row r="786" ht="97.5" customHeight="1" x14ac:dyDescent="0.2"/>
    <row r="787" ht="97.5" customHeight="1" x14ac:dyDescent="0.2"/>
    <row r="788" ht="97.5" customHeight="1" x14ac:dyDescent="0.2"/>
    <row r="789" ht="97.5" customHeight="1" x14ac:dyDescent="0.2"/>
    <row r="790" ht="97.5" customHeight="1" x14ac:dyDescent="0.2"/>
    <row r="791" ht="97.5" customHeight="1" x14ac:dyDescent="0.2"/>
    <row r="792" ht="97.5" customHeight="1" x14ac:dyDescent="0.2"/>
    <row r="793" ht="97.5" customHeight="1" x14ac:dyDescent="0.2"/>
    <row r="794" ht="97.5" customHeight="1" x14ac:dyDescent="0.2"/>
    <row r="795" ht="97.5" customHeight="1" x14ac:dyDescent="0.2"/>
    <row r="796" ht="97.5" customHeight="1" x14ac:dyDescent="0.2"/>
    <row r="797" ht="97.5" customHeight="1" x14ac:dyDescent="0.2"/>
    <row r="798" ht="97.5" customHeight="1" x14ac:dyDescent="0.2"/>
    <row r="799" ht="97.5" customHeight="1" x14ac:dyDescent="0.2"/>
    <row r="800" ht="97.5" customHeight="1" x14ac:dyDescent="0.2"/>
    <row r="801" ht="97.5" customHeight="1" x14ac:dyDescent="0.2"/>
    <row r="802" ht="97.5" customHeight="1" x14ac:dyDescent="0.2"/>
    <row r="803" ht="97.5" customHeight="1" x14ac:dyDescent="0.2"/>
    <row r="804" ht="97.5" customHeight="1" x14ac:dyDescent="0.2"/>
    <row r="805" ht="97.5" customHeight="1" x14ac:dyDescent="0.2"/>
    <row r="806" ht="97.5" customHeight="1" x14ac:dyDescent="0.2"/>
    <row r="807" ht="97.5" customHeight="1" x14ac:dyDescent="0.2"/>
    <row r="808" ht="97.5" customHeight="1" x14ac:dyDescent="0.2"/>
    <row r="809" ht="97.5" customHeight="1" x14ac:dyDescent="0.2"/>
    <row r="810" ht="97.5" customHeight="1" x14ac:dyDescent="0.2"/>
    <row r="811" ht="97.5" customHeight="1" x14ac:dyDescent="0.2"/>
    <row r="812" ht="97.5" customHeight="1" x14ac:dyDescent="0.2"/>
    <row r="813" ht="97.5" customHeight="1" x14ac:dyDescent="0.2"/>
    <row r="814" ht="97.5" customHeight="1" x14ac:dyDescent="0.2"/>
    <row r="815" ht="97.5" customHeight="1" x14ac:dyDescent="0.2"/>
    <row r="816" ht="97.5" customHeight="1" x14ac:dyDescent="0.2"/>
    <row r="817" ht="97.5" customHeight="1" x14ac:dyDescent="0.2"/>
    <row r="818" ht="97.5" customHeight="1" x14ac:dyDescent="0.2"/>
    <row r="819" ht="97.5" customHeight="1" x14ac:dyDescent="0.2"/>
    <row r="820" ht="97.5" customHeight="1" x14ac:dyDescent="0.2"/>
    <row r="821" ht="97.5" customHeight="1" x14ac:dyDescent="0.2"/>
    <row r="822" ht="97.5" customHeight="1" x14ac:dyDescent="0.2"/>
    <row r="823" ht="97.5" customHeight="1" x14ac:dyDescent="0.2"/>
    <row r="824" ht="97.5" customHeight="1" x14ac:dyDescent="0.2"/>
    <row r="825" ht="97.5" customHeight="1" x14ac:dyDescent="0.2"/>
    <row r="826" ht="97.5" customHeight="1" x14ac:dyDescent="0.2"/>
    <row r="827" ht="97.5" customHeight="1" x14ac:dyDescent="0.2"/>
    <row r="828" ht="97.5" customHeight="1" x14ac:dyDescent="0.2"/>
    <row r="829" ht="97.5" customHeight="1" x14ac:dyDescent="0.2"/>
    <row r="830" ht="97.5" customHeight="1" x14ac:dyDescent="0.2"/>
    <row r="831" ht="97.5" customHeight="1" x14ac:dyDescent="0.2"/>
    <row r="832" ht="97.5" customHeight="1" x14ac:dyDescent="0.2"/>
    <row r="833" ht="97.5" customHeight="1" x14ac:dyDescent="0.2"/>
    <row r="834" ht="97.5" customHeight="1" x14ac:dyDescent="0.2"/>
    <row r="835" ht="97.5" customHeight="1" x14ac:dyDescent="0.2"/>
    <row r="836" ht="97.5" customHeight="1" x14ac:dyDescent="0.2"/>
    <row r="837" ht="97.5" customHeight="1" x14ac:dyDescent="0.2"/>
    <row r="838" ht="97.5" customHeight="1" x14ac:dyDescent="0.2"/>
    <row r="839" ht="97.5" customHeight="1" x14ac:dyDescent="0.2"/>
    <row r="840" ht="97.5" customHeight="1" x14ac:dyDescent="0.2"/>
    <row r="841" ht="97.5" customHeight="1" x14ac:dyDescent="0.2"/>
    <row r="842" ht="97.5" customHeight="1" x14ac:dyDescent="0.2"/>
    <row r="843" ht="97.5" customHeight="1" x14ac:dyDescent="0.2"/>
    <row r="844" ht="97.5" customHeight="1" x14ac:dyDescent="0.2"/>
    <row r="845" ht="97.5" customHeight="1" x14ac:dyDescent="0.2"/>
    <row r="846" ht="97.5" customHeight="1" x14ac:dyDescent="0.2"/>
    <row r="847" ht="97.5" customHeight="1" x14ac:dyDescent="0.2"/>
    <row r="848" ht="97.5" customHeight="1" x14ac:dyDescent="0.2"/>
    <row r="849" ht="97.5" customHeight="1" x14ac:dyDescent="0.2"/>
    <row r="850" ht="97.5" customHeight="1" x14ac:dyDescent="0.2"/>
    <row r="851" ht="97.5" customHeight="1" x14ac:dyDescent="0.2"/>
    <row r="852" ht="97.5" customHeight="1" x14ac:dyDescent="0.2"/>
    <row r="853" ht="97.5" customHeight="1" x14ac:dyDescent="0.2"/>
    <row r="854" ht="97.5" customHeight="1" x14ac:dyDescent="0.2"/>
    <row r="855" ht="97.5" customHeight="1" x14ac:dyDescent="0.2"/>
    <row r="856" ht="97.5" customHeight="1" x14ac:dyDescent="0.2"/>
    <row r="857" ht="97.5" customHeight="1" x14ac:dyDescent="0.2"/>
    <row r="858" ht="97.5" customHeight="1" x14ac:dyDescent="0.2"/>
    <row r="859" ht="97.5" customHeight="1" x14ac:dyDescent="0.2"/>
    <row r="860" ht="97.5" customHeight="1" x14ac:dyDescent="0.2"/>
    <row r="861" ht="97.5" customHeight="1" x14ac:dyDescent="0.2"/>
    <row r="862" ht="97.5" customHeight="1" x14ac:dyDescent="0.2"/>
    <row r="863" ht="97.5" customHeight="1" x14ac:dyDescent="0.2"/>
    <row r="864" ht="97.5" customHeight="1" x14ac:dyDescent="0.2"/>
    <row r="865" ht="97.5" customHeight="1" x14ac:dyDescent="0.2"/>
    <row r="866" ht="97.5" customHeight="1" x14ac:dyDescent="0.2"/>
    <row r="867" ht="97.5" customHeight="1" x14ac:dyDescent="0.2"/>
    <row r="868" ht="97.5" customHeight="1" x14ac:dyDescent="0.2"/>
    <row r="869" ht="97.5" customHeight="1" x14ac:dyDescent="0.2"/>
    <row r="870" ht="97.5" customHeight="1" x14ac:dyDescent="0.2"/>
    <row r="871" ht="97.5" customHeight="1" x14ac:dyDescent="0.2"/>
    <row r="872" ht="97.5" customHeight="1" x14ac:dyDescent="0.2"/>
    <row r="873" ht="97.5" customHeight="1" x14ac:dyDescent="0.2"/>
    <row r="874" ht="97.5" customHeight="1" x14ac:dyDescent="0.2"/>
    <row r="875" ht="97.5" customHeight="1" x14ac:dyDescent="0.2"/>
    <row r="876" ht="97.5" customHeight="1" x14ac:dyDescent="0.2"/>
    <row r="877" ht="97.5" customHeight="1" x14ac:dyDescent="0.2"/>
    <row r="878" ht="97.5" customHeight="1" x14ac:dyDescent="0.2"/>
    <row r="879" ht="97.5" customHeight="1" x14ac:dyDescent="0.2"/>
    <row r="880" ht="97.5" customHeight="1" x14ac:dyDescent="0.2"/>
    <row r="881" ht="97.5" customHeight="1" x14ac:dyDescent="0.2"/>
    <row r="882" ht="97.5" customHeight="1" x14ac:dyDescent="0.2"/>
    <row r="883" ht="97.5" customHeight="1" x14ac:dyDescent="0.2"/>
    <row r="884" ht="97.5" customHeight="1" x14ac:dyDescent="0.2"/>
    <row r="885" ht="97.5" customHeight="1" x14ac:dyDescent="0.2"/>
    <row r="886" ht="97.5" customHeight="1" x14ac:dyDescent="0.2"/>
    <row r="887" ht="97.5" customHeight="1" x14ac:dyDescent="0.2"/>
    <row r="888" ht="97.5" customHeight="1" x14ac:dyDescent="0.2"/>
    <row r="889" ht="97.5" customHeight="1" x14ac:dyDescent="0.2"/>
    <row r="890" ht="97.5" customHeight="1" x14ac:dyDescent="0.2"/>
    <row r="891" ht="97.5" customHeight="1" x14ac:dyDescent="0.2"/>
    <row r="892" ht="97.5" customHeight="1" x14ac:dyDescent="0.2"/>
    <row r="893" ht="97.5" customHeight="1" x14ac:dyDescent="0.2"/>
    <row r="894" ht="97.5" customHeight="1" x14ac:dyDescent="0.2"/>
    <row r="895" ht="97.5" customHeight="1" x14ac:dyDescent="0.2"/>
    <row r="896" ht="97.5" customHeight="1" x14ac:dyDescent="0.2"/>
    <row r="897" ht="97.5" customHeight="1" x14ac:dyDescent="0.2"/>
    <row r="898" ht="97.5" customHeight="1" x14ac:dyDescent="0.2"/>
    <row r="899" ht="97.5" customHeight="1" x14ac:dyDescent="0.2"/>
    <row r="900" ht="97.5" customHeight="1" x14ac:dyDescent="0.2"/>
    <row r="901" ht="97.5" customHeight="1" x14ac:dyDescent="0.2"/>
    <row r="902" ht="97.5" customHeight="1" x14ac:dyDescent="0.2"/>
    <row r="903" ht="97.5" customHeight="1" x14ac:dyDescent="0.2"/>
    <row r="904" ht="97.5" customHeight="1" x14ac:dyDescent="0.2"/>
    <row r="905" ht="97.5" customHeight="1" x14ac:dyDescent="0.2"/>
    <row r="906" ht="97.5" customHeight="1" x14ac:dyDescent="0.2"/>
    <row r="907" ht="97.5" customHeight="1" x14ac:dyDescent="0.2"/>
    <row r="908" ht="97.5" customHeight="1" x14ac:dyDescent="0.2"/>
    <row r="909" ht="97.5" customHeight="1" x14ac:dyDescent="0.2"/>
    <row r="910" ht="97.5" customHeight="1" x14ac:dyDescent="0.2"/>
    <row r="911" ht="97.5" customHeight="1" x14ac:dyDescent="0.2"/>
    <row r="912" ht="97.5" customHeight="1" x14ac:dyDescent="0.2"/>
    <row r="913" ht="97.5" customHeight="1" x14ac:dyDescent="0.2"/>
    <row r="914" ht="97.5" customHeight="1" x14ac:dyDescent="0.2"/>
    <row r="915" ht="97.5" customHeight="1" x14ac:dyDescent="0.2"/>
    <row r="916" ht="97.5" customHeight="1" x14ac:dyDescent="0.2"/>
    <row r="917" ht="97.5" customHeight="1" x14ac:dyDescent="0.2"/>
    <row r="918" ht="97.5" customHeight="1" x14ac:dyDescent="0.2"/>
    <row r="919" ht="97.5" customHeight="1" x14ac:dyDescent="0.2"/>
    <row r="920" ht="97.5" customHeight="1" x14ac:dyDescent="0.2"/>
    <row r="921" ht="97.5" customHeight="1" x14ac:dyDescent="0.2"/>
    <row r="922" ht="97.5" customHeight="1" x14ac:dyDescent="0.2"/>
    <row r="923" ht="97.5" customHeight="1" x14ac:dyDescent="0.2"/>
    <row r="924" ht="97.5" customHeight="1" x14ac:dyDescent="0.2"/>
    <row r="925" ht="97.5" customHeight="1" x14ac:dyDescent="0.2"/>
    <row r="926" ht="97.5" customHeight="1" x14ac:dyDescent="0.2"/>
    <row r="927" ht="97.5" customHeight="1" x14ac:dyDescent="0.2"/>
    <row r="928" ht="97.5" customHeight="1" x14ac:dyDescent="0.2"/>
    <row r="929" ht="97.5" customHeight="1" x14ac:dyDescent="0.2"/>
    <row r="930" ht="97.5" customHeight="1" x14ac:dyDescent="0.2"/>
    <row r="931" ht="97.5" customHeight="1" x14ac:dyDescent="0.2"/>
    <row r="932" ht="97.5" customHeight="1" x14ac:dyDescent="0.2"/>
    <row r="933" ht="97.5" customHeight="1" x14ac:dyDescent="0.2"/>
    <row r="934" ht="97.5" customHeight="1" x14ac:dyDescent="0.2"/>
    <row r="935" ht="97.5" customHeight="1" x14ac:dyDescent="0.2"/>
    <row r="936" ht="97.5" customHeight="1" x14ac:dyDescent="0.2"/>
    <row r="937" ht="97.5" customHeight="1" x14ac:dyDescent="0.2"/>
    <row r="938" ht="97.5" customHeight="1" x14ac:dyDescent="0.2"/>
    <row r="939" ht="97.5" customHeight="1" x14ac:dyDescent="0.2"/>
    <row r="940" ht="97.5" customHeight="1" x14ac:dyDescent="0.2"/>
    <row r="941" ht="97.5" customHeight="1" x14ac:dyDescent="0.2"/>
    <row r="942" ht="97.5" customHeight="1" x14ac:dyDescent="0.2"/>
    <row r="943" ht="97.5" customHeight="1" x14ac:dyDescent="0.2"/>
    <row r="944" ht="97.5" customHeight="1" x14ac:dyDescent="0.2"/>
    <row r="945" ht="97.5" customHeight="1" x14ac:dyDescent="0.2"/>
    <row r="946" ht="97.5" customHeight="1" x14ac:dyDescent="0.2"/>
    <row r="947" ht="97.5" customHeight="1" x14ac:dyDescent="0.2"/>
    <row r="948" ht="97.5" customHeight="1" x14ac:dyDescent="0.2"/>
    <row r="949" ht="97.5" customHeight="1" x14ac:dyDescent="0.2"/>
    <row r="950" ht="97.5" customHeight="1" x14ac:dyDescent="0.2"/>
    <row r="951" ht="97.5" customHeight="1" x14ac:dyDescent="0.2"/>
    <row r="952" ht="97.5" customHeight="1" x14ac:dyDescent="0.2"/>
    <row r="953" ht="97.5" customHeight="1" x14ac:dyDescent="0.2"/>
    <row r="954" ht="97.5" customHeight="1" x14ac:dyDescent="0.2"/>
    <row r="955" ht="97.5" customHeight="1" x14ac:dyDescent="0.2"/>
    <row r="956" ht="97.5" customHeight="1" x14ac:dyDescent="0.2"/>
    <row r="957" ht="97.5" customHeight="1" x14ac:dyDescent="0.2"/>
    <row r="958" ht="97.5" customHeight="1" x14ac:dyDescent="0.2"/>
    <row r="959" ht="97.5" customHeight="1" x14ac:dyDescent="0.2"/>
    <row r="960" ht="97.5" customHeight="1" x14ac:dyDescent="0.2"/>
    <row r="961" ht="97.5" customHeight="1" x14ac:dyDescent="0.2"/>
    <row r="962" ht="97.5" customHeight="1" x14ac:dyDescent="0.2"/>
    <row r="963" ht="97.5" customHeight="1" x14ac:dyDescent="0.2"/>
    <row r="964" ht="97.5" customHeight="1" x14ac:dyDescent="0.2"/>
    <row r="965" ht="97.5" customHeight="1" x14ac:dyDescent="0.2"/>
    <row r="966" ht="97.5" customHeight="1" x14ac:dyDescent="0.2"/>
    <row r="967" ht="97.5" customHeight="1" x14ac:dyDescent="0.2"/>
    <row r="968" ht="97.5" customHeight="1" x14ac:dyDescent="0.2"/>
    <row r="969" ht="97.5" customHeight="1" x14ac:dyDescent="0.2"/>
    <row r="970" ht="97.5" customHeight="1" x14ac:dyDescent="0.2"/>
    <row r="971" ht="97.5" customHeight="1" x14ac:dyDescent="0.2"/>
    <row r="972" ht="97.5" customHeight="1" x14ac:dyDescent="0.2"/>
    <row r="973" ht="97.5" customHeight="1" x14ac:dyDescent="0.2"/>
    <row r="974" ht="97.5" customHeight="1" x14ac:dyDescent="0.2"/>
    <row r="975" ht="97.5" customHeight="1" x14ac:dyDescent="0.2"/>
    <row r="976" ht="97.5" customHeight="1" x14ac:dyDescent="0.2"/>
    <row r="977" ht="97.5" customHeight="1" x14ac:dyDescent="0.2"/>
    <row r="978" ht="97.5" customHeight="1" x14ac:dyDescent="0.2"/>
    <row r="979" ht="97.5" customHeight="1" x14ac:dyDescent="0.2"/>
    <row r="980" ht="97.5" customHeight="1" x14ac:dyDescent="0.2"/>
    <row r="981" ht="97.5" customHeight="1" x14ac:dyDescent="0.2"/>
    <row r="982" ht="97.5" customHeight="1" x14ac:dyDescent="0.2"/>
    <row r="983" ht="97.5" customHeight="1" x14ac:dyDescent="0.2"/>
    <row r="984" ht="97.5" customHeight="1" x14ac:dyDescent="0.2"/>
    <row r="985" ht="97.5" customHeight="1" x14ac:dyDescent="0.2"/>
    <row r="986" ht="97.5" customHeight="1" x14ac:dyDescent="0.2"/>
    <row r="987" ht="97.5" customHeight="1" x14ac:dyDescent="0.2"/>
    <row r="988" ht="97.5" customHeight="1" x14ac:dyDescent="0.2"/>
    <row r="989" ht="97.5" customHeight="1" x14ac:dyDescent="0.2"/>
    <row r="990" ht="97.5" customHeight="1" x14ac:dyDescent="0.2"/>
    <row r="991" ht="97.5" customHeight="1" x14ac:dyDescent="0.2"/>
    <row r="992" ht="97.5" customHeight="1" x14ac:dyDescent="0.2"/>
    <row r="993" ht="97.5" customHeight="1" x14ac:dyDescent="0.2"/>
    <row r="994" ht="97.5" customHeight="1" x14ac:dyDescent="0.2"/>
    <row r="995" ht="97.5" customHeight="1" x14ac:dyDescent="0.2"/>
    <row r="996" ht="97.5" customHeight="1" x14ac:dyDescent="0.2"/>
    <row r="997" ht="97.5" customHeight="1" x14ac:dyDescent="0.2"/>
    <row r="998" ht="97.5" customHeight="1" x14ac:dyDescent="0.2"/>
    <row r="999" ht="97.5" customHeight="1" x14ac:dyDescent="0.2"/>
    <row r="1000" ht="97.5" customHeight="1" x14ac:dyDescent="0.2"/>
    <row r="1001" ht="97.5" customHeight="1" x14ac:dyDescent="0.2"/>
    <row r="1002" ht="97.5" customHeight="1" x14ac:dyDescent="0.2"/>
    <row r="1003" ht="97.5" customHeight="1" x14ac:dyDescent="0.2"/>
    <row r="1004" ht="97.5" customHeight="1" x14ac:dyDescent="0.2"/>
    <row r="1005" ht="97.5" customHeight="1" x14ac:dyDescent="0.2"/>
    <row r="1006" ht="97.5" customHeight="1" x14ac:dyDescent="0.2"/>
    <row r="1007" ht="97.5" customHeight="1" x14ac:dyDescent="0.2"/>
    <row r="1008" ht="97.5" customHeight="1" x14ac:dyDescent="0.2"/>
    <row r="1009" ht="97.5" customHeight="1" x14ac:dyDescent="0.2"/>
    <row r="1010" ht="97.5" customHeight="1" x14ac:dyDescent="0.2"/>
    <row r="1011" ht="97.5" customHeight="1" x14ac:dyDescent="0.2"/>
    <row r="1012" ht="97.5" customHeight="1" x14ac:dyDescent="0.2"/>
    <row r="1013" ht="97.5" customHeight="1" x14ac:dyDescent="0.2"/>
    <row r="1014" ht="97.5" customHeight="1" x14ac:dyDescent="0.2"/>
    <row r="1015" ht="97.5" customHeight="1" x14ac:dyDescent="0.2"/>
    <row r="1016" ht="97.5" customHeight="1" x14ac:dyDescent="0.2"/>
    <row r="1017" ht="97.5" customHeight="1" x14ac:dyDescent="0.2"/>
    <row r="1018" ht="97.5" customHeight="1" x14ac:dyDescent="0.2"/>
    <row r="1019" ht="97.5" customHeight="1" x14ac:dyDescent="0.2"/>
    <row r="1020" ht="97.5" customHeight="1" x14ac:dyDescent="0.2"/>
    <row r="1021" ht="97.5" customHeight="1" x14ac:dyDescent="0.2"/>
    <row r="1022" ht="97.5" customHeight="1" x14ac:dyDescent="0.2"/>
    <row r="1023" ht="97.5" customHeight="1" x14ac:dyDescent="0.2"/>
    <row r="1024" ht="97.5" customHeight="1" x14ac:dyDescent="0.2"/>
    <row r="1025" ht="97.5" customHeight="1" x14ac:dyDescent="0.2"/>
    <row r="1026" ht="97.5" customHeight="1" x14ac:dyDescent="0.2"/>
    <row r="1027" ht="97.5" customHeight="1" x14ac:dyDescent="0.2"/>
    <row r="1028" ht="97.5" customHeight="1" x14ac:dyDescent="0.2"/>
    <row r="1029" ht="97.5" customHeight="1" x14ac:dyDescent="0.2"/>
    <row r="1030" ht="97.5" customHeight="1" x14ac:dyDescent="0.2"/>
    <row r="1031" ht="97.5" customHeight="1" x14ac:dyDescent="0.2"/>
    <row r="1032" ht="97.5" customHeight="1" x14ac:dyDescent="0.2"/>
    <row r="1033" ht="97.5" customHeight="1" x14ac:dyDescent="0.2"/>
    <row r="1034" ht="97.5" customHeight="1" x14ac:dyDescent="0.2"/>
    <row r="1035" ht="97.5" customHeight="1" x14ac:dyDescent="0.2"/>
    <row r="1036" ht="97.5" customHeight="1" x14ac:dyDescent="0.2"/>
    <row r="1037" ht="97.5" customHeight="1" x14ac:dyDescent="0.2"/>
    <row r="1038" ht="97.5" customHeight="1" x14ac:dyDescent="0.2"/>
    <row r="1039" ht="97.5" customHeight="1" x14ac:dyDescent="0.2"/>
    <row r="1040" ht="97.5" customHeight="1" x14ac:dyDescent="0.2"/>
    <row r="1041" ht="97.5" customHeight="1" x14ac:dyDescent="0.2"/>
    <row r="1042" ht="97.5" customHeight="1" x14ac:dyDescent="0.2"/>
    <row r="1043" ht="97.5" customHeight="1" x14ac:dyDescent="0.2"/>
    <row r="1044" ht="97.5" customHeight="1" x14ac:dyDescent="0.2"/>
    <row r="1045" ht="97.5" customHeight="1" x14ac:dyDescent="0.2"/>
    <row r="1046" ht="97.5" customHeight="1" x14ac:dyDescent="0.2"/>
    <row r="1047" ht="97.5" customHeight="1" x14ac:dyDescent="0.2"/>
    <row r="1048" ht="97.5" customHeight="1" x14ac:dyDescent="0.2"/>
    <row r="1049" ht="97.5" customHeight="1" x14ac:dyDescent="0.2"/>
    <row r="1050" ht="97.5" customHeight="1" x14ac:dyDescent="0.2"/>
    <row r="1051" ht="97.5" customHeight="1" x14ac:dyDescent="0.2"/>
    <row r="1052" ht="97.5" customHeight="1" x14ac:dyDescent="0.2"/>
    <row r="1053" ht="97.5" customHeight="1" x14ac:dyDescent="0.2"/>
    <row r="1054" ht="97.5" customHeight="1" x14ac:dyDescent="0.2"/>
    <row r="1055" ht="97.5" customHeight="1" x14ac:dyDescent="0.2"/>
    <row r="1056" ht="97.5" customHeight="1" x14ac:dyDescent="0.2"/>
    <row r="1057" ht="97.5" customHeight="1" x14ac:dyDescent="0.2"/>
    <row r="1058" ht="97.5" customHeight="1" x14ac:dyDescent="0.2"/>
    <row r="1059" ht="97.5" customHeight="1" x14ac:dyDescent="0.2"/>
    <row r="1060" ht="97.5" customHeight="1" x14ac:dyDescent="0.2"/>
    <row r="1061" ht="97.5" customHeight="1" x14ac:dyDescent="0.2"/>
    <row r="1062" ht="97.5" customHeight="1" x14ac:dyDescent="0.2"/>
    <row r="1063" ht="97.5" customHeight="1" x14ac:dyDescent="0.2"/>
    <row r="1064" ht="97.5" customHeight="1" x14ac:dyDescent="0.2"/>
    <row r="1065" ht="97.5" customHeight="1" x14ac:dyDescent="0.2"/>
    <row r="1066" ht="97.5" customHeight="1" x14ac:dyDescent="0.2"/>
    <row r="1067" ht="97.5" customHeight="1" x14ac:dyDescent="0.2"/>
    <row r="1068" ht="97.5" customHeight="1" x14ac:dyDescent="0.2"/>
    <row r="1069" ht="97.5" customHeight="1" x14ac:dyDescent="0.2"/>
    <row r="1070" ht="97.5" customHeight="1" x14ac:dyDescent="0.2"/>
    <row r="1071" ht="97.5" customHeight="1" x14ac:dyDescent="0.2"/>
    <row r="1072" ht="97.5" customHeight="1" x14ac:dyDescent="0.2"/>
    <row r="1073" ht="97.5" customHeight="1" x14ac:dyDescent="0.2"/>
    <row r="1074" ht="97.5" customHeight="1" x14ac:dyDescent="0.2"/>
    <row r="1075" ht="97.5" customHeight="1" x14ac:dyDescent="0.2"/>
    <row r="1076" ht="97.5" customHeight="1" x14ac:dyDescent="0.2"/>
    <row r="1077" ht="97.5" customHeight="1" x14ac:dyDescent="0.2"/>
    <row r="1078" ht="97.5" customHeight="1" x14ac:dyDescent="0.2"/>
    <row r="1079" ht="97.5" customHeight="1" x14ac:dyDescent="0.2"/>
    <row r="1080" ht="97.5" customHeight="1" x14ac:dyDescent="0.2"/>
    <row r="1081" ht="97.5" customHeight="1" x14ac:dyDescent="0.2"/>
    <row r="1082" ht="97.5" customHeight="1" x14ac:dyDescent="0.2"/>
    <row r="1083" ht="97.5" customHeight="1" x14ac:dyDescent="0.2"/>
    <row r="1084" ht="97.5" customHeight="1" x14ac:dyDescent="0.2"/>
    <row r="1085" ht="97.5" customHeight="1" x14ac:dyDescent="0.2"/>
    <row r="1086" ht="97.5" customHeight="1" x14ac:dyDescent="0.2"/>
    <row r="1087" ht="97.5" customHeight="1" x14ac:dyDescent="0.2"/>
    <row r="1088" ht="97.5" customHeight="1" x14ac:dyDescent="0.2"/>
    <row r="1089" ht="97.5" customHeight="1" x14ac:dyDescent="0.2"/>
    <row r="1090" ht="97.5" customHeight="1" x14ac:dyDescent="0.2"/>
    <row r="1091" ht="97.5" customHeight="1" x14ac:dyDescent="0.2"/>
    <row r="1092" ht="97.5" customHeight="1" x14ac:dyDescent="0.2"/>
    <row r="1093" ht="97.5" customHeight="1" x14ac:dyDescent="0.2"/>
    <row r="1094" ht="97.5" customHeight="1" x14ac:dyDescent="0.2"/>
    <row r="1095" ht="97.5" customHeight="1" x14ac:dyDescent="0.2"/>
    <row r="1096" ht="97.5" customHeight="1" x14ac:dyDescent="0.2"/>
    <row r="1097" ht="97.5" customHeight="1" x14ac:dyDescent="0.2"/>
    <row r="1098" ht="97.5" customHeight="1" x14ac:dyDescent="0.2"/>
    <row r="1099" ht="97.5" customHeight="1" x14ac:dyDescent="0.2"/>
    <row r="1100" ht="97.5" customHeight="1" x14ac:dyDescent="0.2"/>
    <row r="1101" ht="97.5" customHeight="1" x14ac:dyDescent="0.2"/>
    <row r="1102" ht="97.5" customHeight="1" x14ac:dyDescent="0.2"/>
    <row r="1103" ht="97.5" customHeight="1" x14ac:dyDescent="0.2"/>
    <row r="1104" ht="97.5" customHeight="1" x14ac:dyDescent="0.2"/>
    <row r="1105" ht="97.5" customHeight="1" x14ac:dyDescent="0.2"/>
    <row r="1106" ht="97.5" customHeight="1" x14ac:dyDescent="0.2"/>
    <row r="1107" ht="97.5" customHeight="1" x14ac:dyDescent="0.2"/>
    <row r="1108" ht="97.5" customHeight="1" x14ac:dyDescent="0.2"/>
    <row r="1109" ht="97.5" customHeight="1" x14ac:dyDescent="0.2"/>
    <row r="1110" ht="97.5" customHeight="1" x14ac:dyDescent="0.2"/>
    <row r="1111" ht="97.5" customHeight="1" x14ac:dyDescent="0.2"/>
    <row r="1112" ht="97.5" customHeight="1" x14ac:dyDescent="0.2"/>
    <row r="1113" ht="97.5" customHeight="1" x14ac:dyDescent="0.2"/>
    <row r="1114" ht="97.5" customHeight="1" x14ac:dyDescent="0.2"/>
    <row r="1115" ht="97.5" customHeight="1" x14ac:dyDescent="0.2"/>
    <row r="1116" ht="97.5" customHeight="1" x14ac:dyDescent="0.2"/>
    <row r="1117" ht="97.5" customHeight="1" x14ac:dyDescent="0.2"/>
    <row r="1118" ht="97.5" customHeight="1" x14ac:dyDescent="0.2"/>
    <row r="1119" ht="97.5" customHeight="1" x14ac:dyDescent="0.2"/>
    <row r="1120" ht="97.5" customHeight="1" x14ac:dyDescent="0.2"/>
    <row r="1121" ht="97.5" customHeight="1" x14ac:dyDescent="0.2"/>
    <row r="1122" ht="97.5" customHeight="1" x14ac:dyDescent="0.2"/>
    <row r="1123" ht="97.5" customHeight="1" x14ac:dyDescent="0.2"/>
    <row r="1124" ht="97.5" customHeight="1" x14ac:dyDescent="0.2"/>
    <row r="1125" ht="97.5" customHeight="1" x14ac:dyDescent="0.2"/>
    <row r="1126" ht="97.5" customHeight="1" x14ac:dyDescent="0.2"/>
    <row r="1127" ht="97.5" customHeight="1" x14ac:dyDescent="0.2"/>
    <row r="1128" ht="97.5" customHeight="1" x14ac:dyDescent="0.2"/>
    <row r="1129" ht="97.5" customHeight="1" x14ac:dyDescent="0.2"/>
    <row r="1130" ht="97.5" customHeight="1" x14ac:dyDescent="0.2"/>
    <row r="1131" ht="97.5" customHeight="1" x14ac:dyDescent="0.2"/>
    <row r="1132" ht="97.5" customHeight="1" x14ac:dyDescent="0.2"/>
    <row r="1133" ht="97.5" customHeight="1" x14ac:dyDescent="0.2"/>
    <row r="1134" ht="97.5" customHeight="1" x14ac:dyDescent="0.2"/>
    <row r="1135" ht="97.5" customHeight="1" x14ac:dyDescent="0.2"/>
    <row r="1136" ht="97.5" customHeight="1" x14ac:dyDescent="0.2"/>
    <row r="1137" ht="97.5" customHeight="1" x14ac:dyDescent="0.2"/>
    <row r="1138" ht="97.5" customHeight="1" x14ac:dyDescent="0.2"/>
    <row r="1139" ht="97.5" customHeight="1" x14ac:dyDescent="0.2"/>
    <row r="1140" ht="97.5" customHeight="1" x14ac:dyDescent="0.2"/>
    <row r="1141" ht="97.5" customHeight="1" x14ac:dyDescent="0.2"/>
    <row r="1142" ht="97.5" customHeight="1" x14ac:dyDescent="0.2"/>
    <row r="1143" ht="97.5" customHeight="1" x14ac:dyDescent="0.2"/>
    <row r="1144" ht="97.5" customHeight="1" x14ac:dyDescent="0.2"/>
    <row r="1145" ht="97.5" customHeight="1" x14ac:dyDescent="0.2"/>
    <row r="1146" ht="97.5" customHeight="1" x14ac:dyDescent="0.2"/>
    <row r="1147" ht="97.5" customHeight="1" x14ac:dyDescent="0.2"/>
    <row r="1148" ht="97.5" customHeight="1" x14ac:dyDescent="0.2"/>
    <row r="1149" ht="97.5" customHeight="1" x14ac:dyDescent="0.2"/>
    <row r="1150" ht="97.5" customHeight="1" x14ac:dyDescent="0.2"/>
    <row r="1151" ht="97.5" customHeight="1" x14ac:dyDescent="0.2"/>
    <row r="1152" ht="97.5" customHeight="1" x14ac:dyDescent="0.2"/>
    <row r="1153" ht="97.5" customHeight="1" x14ac:dyDescent="0.2"/>
    <row r="1154" ht="97.5" customHeight="1" x14ac:dyDescent="0.2"/>
    <row r="1155" ht="97.5" customHeight="1" x14ac:dyDescent="0.2"/>
    <row r="1156" ht="97.5" customHeight="1" x14ac:dyDescent="0.2"/>
    <row r="1157" ht="97.5" customHeight="1" x14ac:dyDescent="0.2"/>
    <row r="1158" ht="97.5" customHeight="1" x14ac:dyDescent="0.2"/>
    <row r="1159" ht="97.5" customHeight="1" x14ac:dyDescent="0.2"/>
    <row r="1160" ht="97.5" customHeight="1" x14ac:dyDescent="0.2"/>
    <row r="1161" ht="97.5" customHeight="1" x14ac:dyDescent="0.2"/>
    <row r="1162" ht="97.5" customHeight="1" x14ac:dyDescent="0.2"/>
    <row r="1163" ht="97.5" customHeight="1" x14ac:dyDescent="0.2"/>
    <row r="1164" ht="97.5" customHeight="1" x14ac:dyDescent="0.2"/>
    <row r="1165" ht="97.5" customHeight="1" x14ac:dyDescent="0.2"/>
    <row r="1166" ht="97.5" customHeight="1" x14ac:dyDescent="0.2"/>
    <row r="1167" ht="97.5" customHeight="1" x14ac:dyDescent="0.2"/>
    <row r="1168" ht="97.5" customHeight="1" x14ac:dyDescent="0.2"/>
    <row r="1169" ht="97.5" customHeight="1" x14ac:dyDescent="0.2"/>
    <row r="1170" ht="97.5" customHeight="1" x14ac:dyDescent="0.2"/>
    <row r="1171" ht="97.5" customHeight="1" x14ac:dyDescent="0.2"/>
    <row r="1172" ht="97.5" customHeight="1" x14ac:dyDescent="0.2"/>
    <row r="1173" ht="97.5" customHeight="1" x14ac:dyDescent="0.2"/>
    <row r="1174" ht="97.5" customHeight="1" x14ac:dyDescent="0.2"/>
    <row r="1175" ht="97.5" customHeight="1" x14ac:dyDescent="0.2"/>
    <row r="1176" ht="97.5" customHeight="1" x14ac:dyDescent="0.2"/>
    <row r="1177" ht="97.5" customHeight="1" x14ac:dyDescent="0.2"/>
    <row r="1178" ht="97.5" customHeight="1" x14ac:dyDescent="0.2"/>
    <row r="1179" ht="97.5" customHeight="1" x14ac:dyDescent="0.2"/>
    <row r="1180" ht="97.5" customHeight="1" x14ac:dyDescent="0.2"/>
    <row r="1181" ht="97.5" customHeight="1" x14ac:dyDescent="0.2"/>
    <row r="1182" ht="97.5" customHeight="1" x14ac:dyDescent="0.2"/>
    <row r="1183" ht="97.5" customHeight="1" x14ac:dyDescent="0.2"/>
    <row r="1184" ht="97.5" customHeight="1" x14ac:dyDescent="0.2"/>
    <row r="1185" ht="97.5" customHeight="1" x14ac:dyDescent="0.2"/>
    <row r="1186" ht="97.5" customHeight="1" x14ac:dyDescent="0.2"/>
    <row r="1187" ht="97.5" customHeight="1" x14ac:dyDescent="0.2"/>
    <row r="1188" ht="97.5" customHeight="1" x14ac:dyDescent="0.2"/>
    <row r="1189" ht="97.5" customHeight="1" x14ac:dyDescent="0.2"/>
    <row r="1190" ht="97.5" customHeight="1" x14ac:dyDescent="0.2"/>
    <row r="1191" ht="97.5" customHeight="1" x14ac:dyDescent="0.2"/>
    <row r="1192" ht="97.5" customHeight="1" x14ac:dyDescent="0.2"/>
    <row r="1193" ht="97.5" customHeight="1" x14ac:dyDescent="0.2"/>
    <row r="1194" ht="97.5" customHeight="1" x14ac:dyDescent="0.2"/>
    <row r="1195" ht="97.5" customHeight="1" x14ac:dyDescent="0.2"/>
    <row r="1196" ht="97.5" customHeight="1" x14ac:dyDescent="0.2"/>
    <row r="1197" ht="97.5" customHeight="1" x14ac:dyDescent="0.2"/>
    <row r="1198" ht="97.5" customHeight="1" x14ac:dyDescent="0.2"/>
    <row r="1199" ht="97.5" customHeight="1" x14ac:dyDescent="0.2"/>
    <row r="1200" ht="97.5" customHeight="1" x14ac:dyDescent="0.2"/>
    <row r="1201" ht="97.5" customHeight="1" x14ac:dyDescent="0.2"/>
    <row r="1202" ht="97.5" customHeight="1" x14ac:dyDescent="0.2"/>
    <row r="1203" ht="97.5" customHeight="1" x14ac:dyDescent="0.2"/>
    <row r="1204" ht="97.5" customHeight="1" x14ac:dyDescent="0.2"/>
    <row r="1205" ht="97.5" customHeight="1" x14ac:dyDescent="0.2"/>
    <row r="1206" ht="97.5" customHeight="1" x14ac:dyDescent="0.2"/>
    <row r="1207" ht="97.5" customHeight="1" x14ac:dyDescent="0.2"/>
    <row r="1208" ht="97.5" customHeight="1" x14ac:dyDescent="0.2"/>
    <row r="1209" ht="97.5" customHeight="1" x14ac:dyDescent="0.2"/>
    <row r="1210" ht="97.5" customHeight="1" x14ac:dyDescent="0.2"/>
    <row r="1211" ht="97.5" customHeight="1" x14ac:dyDescent="0.2"/>
    <row r="1212" ht="97.5" customHeight="1" x14ac:dyDescent="0.2"/>
    <row r="1213" ht="97.5" customHeight="1" x14ac:dyDescent="0.2"/>
    <row r="1214" ht="97.5" customHeight="1" x14ac:dyDescent="0.2"/>
    <row r="1215" ht="97.5" customHeight="1" x14ac:dyDescent="0.2"/>
    <row r="1216" ht="97.5" customHeight="1" x14ac:dyDescent="0.2"/>
    <row r="1217" ht="97.5" customHeight="1" x14ac:dyDescent="0.2"/>
    <row r="1218" ht="97.5" customHeight="1" x14ac:dyDescent="0.2"/>
    <row r="1219" ht="97.5" customHeight="1" x14ac:dyDescent="0.2"/>
    <row r="1220" ht="97.5" customHeight="1" x14ac:dyDescent="0.2"/>
    <row r="1221" ht="97.5" customHeight="1" x14ac:dyDescent="0.2"/>
    <row r="1222" ht="97.5" customHeight="1" x14ac:dyDescent="0.2"/>
    <row r="1223" ht="97.5" customHeight="1" x14ac:dyDescent="0.2"/>
    <row r="1224" ht="97.5" customHeight="1" x14ac:dyDescent="0.2"/>
    <row r="1225" ht="97.5" customHeight="1" x14ac:dyDescent="0.2"/>
    <row r="1226" ht="97.5" customHeight="1" x14ac:dyDescent="0.2"/>
    <row r="1227" ht="97.5" customHeight="1" x14ac:dyDescent="0.2"/>
    <row r="1228" ht="97.5" customHeight="1" x14ac:dyDescent="0.2"/>
    <row r="1229" ht="97.5" customHeight="1" x14ac:dyDescent="0.2"/>
    <row r="1230" ht="97.5" customHeight="1" x14ac:dyDescent="0.2"/>
    <row r="1231" ht="97.5" customHeight="1" x14ac:dyDescent="0.2"/>
    <row r="1232" ht="97.5" customHeight="1" x14ac:dyDescent="0.2"/>
    <row r="1233" ht="97.5" customHeight="1" x14ac:dyDescent="0.2"/>
    <row r="1234" ht="97.5" customHeight="1" x14ac:dyDescent="0.2"/>
    <row r="1235" ht="97.5" customHeight="1" x14ac:dyDescent="0.2"/>
    <row r="1236" ht="97.5" customHeight="1" x14ac:dyDescent="0.2"/>
    <row r="1237" ht="97.5" customHeight="1" x14ac:dyDescent="0.2"/>
    <row r="1238" ht="97.5" customHeight="1" x14ac:dyDescent="0.2"/>
    <row r="1239" ht="97.5" customHeight="1" x14ac:dyDescent="0.2"/>
    <row r="1240" ht="97.5" customHeight="1" x14ac:dyDescent="0.2"/>
    <row r="1241" ht="97.5" customHeight="1" x14ac:dyDescent="0.2"/>
    <row r="1242" ht="97.5" customHeight="1" x14ac:dyDescent="0.2"/>
    <row r="1243" ht="97.5" customHeight="1" x14ac:dyDescent="0.2"/>
    <row r="1244" ht="97.5" customHeight="1" x14ac:dyDescent="0.2"/>
    <row r="1245" ht="97.5" customHeight="1" x14ac:dyDescent="0.2"/>
    <row r="1246" ht="97.5" customHeight="1" x14ac:dyDescent="0.2"/>
    <row r="1247" ht="97.5" customHeight="1" x14ac:dyDescent="0.2"/>
    <row r="1248" ht="97.5" customHeight="1" x14ac:dyDescent="0.2"/>
    <row r="1249" ht="97.5" customHeight="1" x14ac:dyDescent="0.2"/>
    <row r="1250" ht="97.5" customHeight="1" x14ac:dyDescent="0.2"/>
    <row r="1251" ht="97.5" customHeight="1" x14ac:dyDescent="0.2"/>
    <row r="1252" ht="97.5" customHeight="1" x14ac:dyDescent="0.2"/>
    <row r="1253" ht="97.5" customHeight="1" x14ac:dyDescent="0.2"/>
    <row r="1254" ht="97.5" customHeight="1" x14ac:dyDescent="0.2"/>
    <row r="1255" ht="97.5" customHeight="1" x14ac:dyDescent="0.2"/>
    <row r="1256" ht="97.5" customHeight="1" x14ac:dyDescent="0.2"/>
    <row r="1257" ht="97.5" customHeight="1" x14ac:dyDescent="0.2"/>
    <row r="1258" ht="97.5" customHeight="1" x14ac:dyDescent="0.2"/>
    <row r="1259" ht="97.5" customHeight="1" x14ac:dyDescent="0.2"/>
    <row r="1260" ht="97.5" customHeight="1" x14ac:dyDescent="0.2"/>
    <row r="1261" ht="97.5" customHeight="1" x14ac:dyDescent="0.2"/>
    <row r="1262" ht="97.5" customHeight="1" x14ac:dyDescent="0.2"/>
    <row r="1263" ht="97.5" customHeight="1" x14ac:dyDescent="0.2"/>
    <row r="1264" ht="97.5" customHeight="1" x14ac:dyDescent="0.2"/>
    <row r="1265" ht="97.5" customHeight="1" x14ac:dyDescent="0.2"/>
    <row r="1266" ht="97.5" customHeight="1" x14ac:dyDescent="0.2"/>
    <row r="1267" ht="97.5" customHeight="1" x14ac:dyDescent="0.2"/>
    <row r="1268" ht="97.5" customHeight="1" x14ac:dyDescent="0.2"/>
    <row r="1269" ht="97.5" customHeight="1" x14ac:dyDescent="0.2"/>
    <row r="1270" ht="97.5" customHeight="1" x14ac:dyDescent="0.2"/>
    <row r="1271" ht="97.5" customHeight="1" x14ac:dyDescent="0.2"/>
    <row r="1272" ht="97.5" customHeight="1" x14ac:dyDescent="0.2"/>
    <row r="1273" ht="97.5" customHeight="1" x14ac:dyDescent="0.2"/>
    <row r="1274" ht="97.5" customHeight="1" x14ac:dyDescent="0.2"/>
    <row r="1275" ht="97.5" customHeight="1" x14ac:dyDescent="0.2"/>
    <row r="1276" ht="97.5" customHeight="1" x14ac:dyDescent="0.2"/>
    <row r="1277" ht="97.5" customHeight="1" x14ac:dyDescent="0.2"/>
    <row r="1278" ht="97.5" customHeight="1" x14ac:dyDescent="0.2"/>
    <row r="1279" ht="97.5" customHeight="1" x14ac:dyDescent="0.2"/>
    <row r="1280" ht="97.5" customHeight="1" x14ac:dyDescent="0.2"/>
    <row r="1281" ht="97.5" customHeight="1" x14ac:dyDescent="0.2"/>
    <row r="1282" ht="97.5" customHeight="1" x14ac:dyDescent="0.2"/>
    <row r="1283" ht="97.5" customHeight="1" x14ac:dyDescent="0.2"/>
    <row r="1284" ht="97.5" customHeight="1" x14ac:dyDescent="0.2"/>
    <row r="1285" ht="97.5" customHeight="1" x14ac:dyDescent="0.2"/>
    <row r="1286" ht="97.5" customHeight="1" x14ac:dyDescent="0.2"/>
    <row r="1287" ht="97.5" customHeight="1" x14ac:dyDescent="0.2"/>
    <row r="1288" ht="97.5" customHeight="1" x14ac:dyDescent="0.2"/>
    <row r="1289" ht="97.5" customHeight="1" x14ac:dyDescent="0.2"/>
    <row r="1290" ht="97.5" customHeight="1" x14ac:dyDescent="0.2"/>
    <row r="1291" ht="97.5" customHeight="1" x14ac:dyDescent="0.2"/>
    <row r="1292" ht="97.5" customHeight="1" x14ac:dyDescent="0.2"/>
    <row r="1293" ht="97.5" customHeight="1" x14ac:dyDescent="0.2"/>
    <row r="1294" ht="97.5" customHeight="1" x14ac:dyDescent="0.2"/>
    <row r="1295" ht="97.5" customHeight="1" x14ac:dyDescent="0.2"/>
    <row r="1296" ht="97.5" customHeight="1" x14ac:dyDescent="0.2"/>
    <row r="1297" ht="97.5" customHeight="1" x14ac:dyDescent="0.2"/>
    <row r="1298" ht="97.5" customHeight="1" x14ac:dyDescent="0.2"/>
    <row r="1299" ht="97.5" customHeight="1" x14ac:dyDescent="0.2"/>
    <row r="1300" ht="97.5" customHeight="1" x14ac:dyDescent="0.2"/>
    <row r="1301" ht="97.5" customHeight="1" x14ac:dyDescent="0.2"/>
    <row r="1302" ht="97.5" customHeight="1" x14ac:dyDescent="0.2"/>
    <row r="1303" ht="97.5" customHeight="1" x14ac:dyDescent="0.2"/>
    <row r="1304" ht="97.5" customHeight="1" x14ac:dyDescent="0.2"/>
    <row r="1305" ht="97.5" customHeight="1" x14ac:dyDescent="0.2"/>
    <row r="1306" ht="97.5" customHeight="1" x14ac:dyDescent="0.2"/>
    <row r="1307" ht="97.5" customHeight="1" x14ac:dyDescent="0.2"/>
    <row r="1308" ht="97.5" customHeight="1" x14ac:dyDescent="0.2"/>
    <row r="1309" ht="97.5" customHeight="1" x14ac:dyDescent="0.2"/>
    <row r="1310" ht="97.5" customHeight="1" x14ac:dyDescent="0.2"/>
    <row r="1311" ht="97.5" customHeight="1" x14ac:dyDescent="0.2"/>
    <row r="1312" ht="97.5" customHeight="1" x14ac:dyDescent="0.2"/>
    <row r="1313" ht="97.5" customHeight="1" x14ac:dyDescent="0.2"/>
    <row r="1314" ht="97.5" customHeight="1" x14ac:dyDescent="0.2"/>
    <row r="1315" ht="97.5" customHeight="1" x14ac:dyDescent="0.2"/>
    <row r="1316" ht="97.5" customHeight="1" x14ac:dyDescent="0.2"/>
    <row r="1317" ht="97.5" customHeight="1" x14ac:dyDescent="0.2"/>
    <row r="1318" ht="97.5" customHeight="1" x14ac:dyDescent="0.2"/>
    <row r="1319" ht="97.5" customHeight="1" x14ac:dyDescent="0.2"/>
    <row r="1320" ht="97.5" customHeight="1" x14ac:dyDescent="0.2"/>
    <row r="1321" ht="97.5" customHeight="1" x14ac:dyDescent="0.2"/>
    <row r="1322" ht="97.5" customHeight="1" x14ac:dyDescent="0.2"/>
    <row r="1323" ht="97.5" customHeight="1" x14ac:dyDescent="0.2"/>
    <row r="1324" ht="97.5" customHeight="1" x14ac:dyDescent="0.2"/>
    <row r="1325" ht="97.5" customHeight="1" x14ac:dyDescent="0.2"/>
    <row r="1326" ht="97.5" customHeight="1" x14ac:dyDescent="0.2"/>
    <row r="1327" ht="97.5" customHeight="1" x14ac:dyDescent="0.2"/>
    <row r="1328" ht="97.5" customHeight="1" x14ac:dyDescent="0.2"/>
    <row r="1329" ht="97.5" customHeight="1" x14ac:dyDescent="0.2"/>
    <row r="1330" ht="97.5" customHeight="1" x14ac:dyDescent="0.2"/>
    <row r="1331" ht="97.5" customHeight="1" x14ac:dyDescent="0.2"/>
    <row r="1332" ht="97.5" customHeight="1" x14ac:dyDescent="0.2"/>
    <row r="1333" ht="97.5" customHeight="1" x14ac:dyDescent="0.2"/>
    <row r="1334" ht="97.5" customHeight="1" x14ac:dyDescent="0.2"/>
    <row r="1335" ht="97.5" customHeight="1" x14ac:dyDescent="0.2"/>
    <row r="1336" ht="97.5" customHeight="1" x14ac:dyDescent="0.2"/>
    <row r="1337" ht="97.5" customHeight="1" x14ac:dyDescent="0.2"/>
    <row r="1338" ht="97.5" customHeight="1" x14ac:dyDescent="0.2"/>
    <row r="1339" ht="97.5" customHeight="1" x14ac:dyDescent="0.2"/>
    <row r="1340" ht="97.5" customHeight="1" x14ac:dyDescent="0.2"/>
    <row r="1341" ht="97.5" customHeight="1" x14ac:dyDescent="0.2"/>
    <row r="1342" ht="97.5" customHeight="1" x14ac:dyDescent="0.2"/>
    <row r="1343" ht="97.5" customHeight="1" x14ac:dyDescent="0.2"/>
    <row r="1344" ht="97.5" customHeight="1" x14ac:dyDescent="0.2"/>
    <row r="1345" ht="97.5" customHeight="1" x14ac:dyDescent="0.2"/>
    <row r="1346" ht="97.5" customHeight="1" x14ac:dyDescent="0.2"/>
    <row r="1347" ht="97.5" customHeight="1" x14ac:dyDescent="0.2"/>
    <row r="1348" ht="97.5" customHeight="1" x14ac:dyDescent="0.2"/>
    <row r="1349" ht="97.5" customHeight="1" x14ac:dyDescent="0.2"/>
    <row r="1350" ht="97.5" customHeight="1" x14ac:dyDescent="0.2"/>
    <row r="1351" ht="97.5" customHeight="1" x14ac:dyDescent="0.2"/>
    <row r="1352" ht="97.5" customHeight="1" x14ac:dyDescent="0.2"/>
    <row r="1353" ht="97.5" customHeight="1" x14ac:dyDescent="0.2"/>
    <row r="1354" ht="97.5" customHeight="1" x14ac:dyDescent="0.2"/>
    <row r="1355" ht="97.5" customHeight="1" x14ac:dyDescent="0.2"/>
    <row r="1356" ht="97.5" customHeight="1" x14ac:dyDescent="0.2"/>
    <row r="1357" ht="97.5" customHeight="1" x14ac:dyDescent="0.2"/>
    <row r="1358" ht="97.5" customHeight="1" x14ac:dyDescent="0.2"/>
    <row r="1359" ht="97.5" customHeight="1" x14ac:dyDescent="0.2"/>
    <row r="1360" ht="97.5" customHeight="1" x14ac:dyDescent="0.2"/>
    <row r="1361" ht="97.5" customHeight="1" x14ac:dyDescent="0.2"/>
    <row r="1362" ht="97.5" customHeight="1" x14ac:dyDescent="0.2"/>
    <row r="1363" ht="97.5" customHeight="1" x14ac:dyDescent="0.2"/>
    <row r="1364" ht="97.5" customHeight="1" x14ac:dyDescent="0.2"/>
    <row r="1365" ht="97.5" customHeight="1" x14ac:dyDescent="0.2"/>
    <row r="1366" ht="97.5" customHeight="1" x14ac:dyDescent="0.2"/>
    <row r="1367" ht="97.5" customHeight="1" x14ac:dyDescent="0.2"/>
    <row r="1368" ht="97.5" customHeight="1" x14ac:dyDescent="0.2"/>
    <row r="1369" ht="97.5" customHeight="1" x14ac:dyDescent="0.2"/>
    <row r="1370" ht="97.5" customHeight="1" x14ac:dyDescent="0.2"/>
    <row r="1371" ht="97.5" customHeight="1" x14ac:dyDescent="0.2"/>
    <row r="1372" ht="97.5" customHeight="1" x14ac:dyDescent="0.2"/>
    <row r="1373" ht="97.5" customHeight="1" x14ac:dyDescent="0.2"/>
    <row r="1374" ht="97.5" customHeight="1" x14ac:dyDescent="0.2"/>
    <row r="1375" ht="97.5" customHeight="1" x14ac:dyDescent="0.2"/>
    <row r="1376" ht="97.5" customHeight="1" x14ac:dyDescent="0.2"/>
    <row r="1377" ht="97.5" customHeight="1" x14ac:dyDescent="0.2"/>
    <row r="1378" ht="97.5" customHeight="1" x14ac:dyDescent="0.2"/>
    <row r="1379" ht="97.5" customHeight="1" x14ac:dyDescent="0.2"/>
    <row r="1380" ht="97.5" customHeight="1" x14ac:dyDescent="0.2"/>
    <row r="1381" ht="97.5" customHeight="1" x14ac:dyDescent="0.2"/>
    <row r="1382" ht="97.5" customHeight="1" x14ac:dyDescent="0.2"/>
    <row r="1383" ht="97.5" customHeight="1" x14ac:dyDescent="0.2"/>
    <row r="1384" ht="97.5" customHeight="1" x14ac:dyDescent="0.2"/>
    <row r="1385" ht="97.5" customHeight="1" x14ac:dyDescent="0.2"/>
    <row r="1386" ht="97.5" customHeight="1" x14ac:dyDescent="0.2"/>
    <row r="1387" ht="97.5" customHeight="1" x14ac:dyDescent="0.2"/>
    <row r="1388" ht="97.5" customHeight="1" x14ac:dyDescent="0.2"/>
    <row r="1389" ht="97.5" customHeight="1" x14ac:dyDescent="0.2"/>
    <row r="1390" ht="97.5" customHeight="1" x14ac:dyDescent="0.2"/>
    <row r="1391" ht="97.5" customHeight="1" x14ac:dyDescent="0.2"/>
    <row r="1392" ht="97.5" customHeight="1" x14ac:dyDescent="0.2"/>
    <row r="1393" ht="97.5" customHeight="1" x14ac:dyDescent="0.2"/>
    <row r="1394" ht="97.5" customHeight="1" x14ac:dyDescent="0.2"/>
    <row r="1395" ht="97.5" customHeight="1" x14ac:dyDescent="0.2"/>
    <row r="1396" ht="97.5" customHeight="1" x14ac:dyDescent="0.2"/>
    <row r="1397" ht="97.5" customHeight="1" x14ac:dyDescent="0.2"/>
    <row r="1398" ht="97.5" customHeight="1" x14ac:dyDescent="0.2"/>
    <row r="1399" ht="97.5" customHeight="1" x14ac:dyDescent="0.2"/>
    <row r="1400" ht="97.5" customHeight="1" x14ac:dyDescent="0.2"/>
    <row r="1401" ht="97.5" customHeight="1" x14ac:dyDescent="0.2"/>
    <row r="1402" ht="97.5" customHeight="1" x14ac:dyDescent="0.2"/>
    <row r="1403" ht="97.5" customHeight="1" x14ac:dyDescent="0.2"/>
    <row r="1404" ht="97.5" customHeight="1" x14ac:dyDescent="0.2"/>
    <row r="1405" ht="97.5" customHeight="1" x14ac:dyDescent="0.2"/>
    <row r="1406" ht="97.5" customHeight="1" x14ac:dyDescent="0.2"/>
    <row r="1407" ht="97.5" customHeight="1" x14ac:dyDescent="0.2"/>
    <row r="1408" ht="97.5" customHeight="1" x14ac:dyDescent="0.2"/>
    <row r="1409" ht="97.5" customHeight="1" x14ac:dyDescent="0.2"/>
    <row r="1410" ht="97.5" customHeight="1" x14ac:dyDescent="0.2"/>
    <row r="1411" ht="97.5" customHeight="1" x14ac:dyDescent="0.2"/>
    <row r="1412" ht="97.5" customHeight="1" x14ac:dyDescent="0.2"/>
    <row r="1413" ht="97.5" customHeight="1" x14ac:dyDescent="0.2"/>
    <row r="1414" ht="97.5" customHeight="1" x14ac:dyDescent="0.2"/>
    <row r="1415" ht="97.5" customHeight="1" x14ac:dyDescent="0.2"/>
    <row r="1416" ht="97.5" customHeight="1" x14ac:dyDescent="0.2"/>
    <row r="1417" ht="97.5" customHeight="1" x14ac:dyDescent="0.2"/>
    <row r="1418" ht="97.5" customHeight="1" x14ac:dyDescent="0.2"/>
    <row r="1419" ht="97.5" customHeight="1" x14ac:dyDescent="0.2"/>
    <row r="1420" ht="97.5" customHeight="1" x14ac:dyDescent="0.2"/>
    <row r="1421" ht="97.5" customHeight="1" x14ac:dyDescent="0.2"/>
    <row r="1422" ht="97.5" customHeight="1" x14ac:dyDescent="0.2"/>
    <row r="1423" ht="97.5" customHeight="1" x14ac:dyDescent="0.2"/>
    <row r="1424" ht="97.5" customHeight="1" x14ac:dyDescent="0.2"/>
    <row r="1425" ht="97.5" customHeight="1" x14ac:dyDescent="0.2"/>
    <row r="1426" ht="97.5" customHeight="1" x14ac:dyDescent="0.2"/>
    <row r="1427" ht="97.5" customHeight="1" x14ac:dyDescent="0.2"/>
    <row r="1428" ht="97.5" customHeight="1" x14ac:dyDescent="0.2"/>
    <row r="1429" ht="97.5" customHeight="1" x14ac:dyDescent="0.2"/>
    <row r="1430" ht="97.5" customHeight="1" x14ac:dyDescent="0.2"/>
    <row r="1431" ht="97.5" customHeight="1" x14ac:dyDescent="0.2"/>
    <row r="1432" ht="97.5" customHeight="1" x14ac:dyDescent="0.2"/>
    <row r="1433" ht="97.5" customHeight="1" x14ac:dyDescent="0.2"/>
    <row r="1434" ht="97.5" customHeight="1" x14ac:dyDescent="0.2"/>
    <row r="1435" ht="97.5" customHeight="1" x14ac:dyDescent="0.2"/>
    <row r="1436" ht="97.5" customHeight="1" x14ac:dyDescent="0.2"/>
    <row r="1437" ht="97.5" customHeight="1" x14ac:dyDescent="0.2"/>
    <row r="1438" ht="97.5" customHeight="1" x14ac:dyDescent="0.2"/>
    <row r="1439" ht="97.5" customHeight="1" x14ac:dyDescent="0.2"/>
    <row r="1440" ht="97.5" customHeight="1" x14ac:dyDescent="0.2"/>
    <row r="1441" ht="97.5" customHeight="1" x14ac:dyDescent="0.2"/>
    <row r="1442" ht="97.5" customHeight="1" x14ac:dyDescent="0.2"/>
    <row r="1443" ht="97.5" customHeight="1" x14ac:dyDescent="0.2"/>
    <row r="1444" ht="97.5" customHeight="1" x14ac:dyDescent="0.2"/>
    <row r="1445" ht="97.5" customHeight="1" x14ac:dyDescent="0.2"/>
    <row r="1446" ht="97.5" customHeight="1" x14ac:dyDescent="0.2"/>
    <row r="1447" ht="97.5" customHeight="1" x14ac:dyDescent="0.2"/>
    <row r="1448" ht="97.5" customHeight="1" x14ac:dyDescent="0.2"/>
    <row r="1449" ht="97.5" customHeight="1" x14ac:dyDescent="0.2"/>
    <row r="1450" ht="97.5" customHeight="1" x14ac:dyDescent="0.2"/>
    <row r="1451" ht="97.5" customHeight="1" x14ac:dyDescent="0.2"/>
    <row r="1452" ht="97.5" customHeight="1" x14ac:dyDescent="0.2"/>
    <row r="1453" ht="97.5" customHeight="1" x14ac:dyDescent="0.2"/>
    <row r="1454" ht="97.5" customHeight="1" x14ac:dyDescent="0.2"/>
    <row r="1455" ht="97.5" customHeight="1" x14ac:dyDescent="0.2"/>
    <row r="1456" ht="97.5" customHeight="1" x14ac:dyDescent="0.2"/>
    <row r="1457" ht="97.5" customHeight="1" x14ac:dyDescent="0.2"/>
    <row r="1458" ht="97.5" customHeight="1" x14ac:dyDescent="0.2"/>
    <row r="1459" ht="97.5" customHeight="1" x14ac:dyDescent="0.2"/>
    <row r="1460" ht="97.5" customHeight="1" x14ac:dyDescent="0.2"/>
    <row r="1461" ht="97.5" customHeight="1" x14ac:dyDescent="0.2"/>
    <row r="1462" ht="97.5" customHeight="1" x14ac:dyDescent="0.2"/>
    <row r="1463" ht="97.5" customHeight="1" x14ac:dyDescent="0.2"/>
    <row r="1464" ht="97.5" customHeight="1" x14ac:dyDescent="0.2"/>
    <row r="1465" ht="97.5" customHeight="1" x14ac:dyDescent="0.2"/>
    <row r="1466" ht="97.5" customHeight="1" x14ac:dyDescent="0.2"/>
    <row r="1467" ht="97.5" customHeight="1" x14ac:dyDescent="0.2"/>
    <row r="1468" ht="97.5" customHeight="1" x14ac:dyDescent="0.2"/>
    <row r="1469" ht="97.5" customHeight="1" x14ac:dyDescent="0.2"/>
    <row r="1470" ht="97.5" customHeight="1" x14ac:dyDescent="0.2"/>
    <row r="1471" ht="97.5" customHeight="1" x14ac:dyDescent="0.2"/>
    <row r="1472" ht="97.5" customHeight="1" x14ac:dyDescent="0.2"/>
    <row r="1473" ht="97.5" customHeight="1" x14ac:dyDescent="0.2"/>
    <row r="1474" ht="97.5" customHeight="1" x14ac:dyDescent="0.2"/>
    <row r="1475" ht="97.5" customHeight="1" x14ac:dyDescent="0.2"/>
    <row r="1476" ht="97.5" customHeight="1" x14ac:dyDescent="0.2"/>
    <row r="1477" ht="97.5" customHeight="1" x14ac:dyDescent="0.2"/>
    <row r="1478" ht="97.5" customHeight="1" x14ac:dyDescent="0.2"/>
    <row r="1479" ht="97.5" customHeight="1" x14ac:dyDescent="0.2"/>
    <row r="1480" ht="97.5" customHeight="1" x14ac:dyDescent="0.2"/>
    <row r="1481" ht="97.5" customHeight="1" x14ac:dyDescent="0.2"/>
    <row r="1482" ht="97.5" customHeight="1" x14ac:dyDescent="0.2"/>
    <row r="1483" ht="97.5" customHeight="1" x14ac:dyDescent="0.2"/>
    <row r="1484" ht="97.5" customHeight="1" x14ac:dyDescent="0.2"/>
    <row r="1485" ht="97.5" customHeight="1" x14ac:dyDescent="0.2"/>
    <row r="1486" ht="97.5" customHeight="1" x14ac:dyDescent="0.2"/>
    <row r="1487" ht="97.5" customHeight="1" x14ac:dyDescent="0.2"/>
    <row r="1488" ht="97.5" customHeight="1" x14ac:dyDescent="0.2"/>
    <row r="1489" ht="97.5" customHeight="1" x14ac:dyDescent="0.2"/>
    <row r="1490" ht="97.5" customHeight="1" x14ac:dyDescent="0.2"/>
    <row r="1491" ht="97.5" customHeight="1" x14ac:dyDescent="0.2"/>
    <row r="1492" ht="97.5" customHeight="1" x14ac:dyDescent="0.2"/>
    <row r="1493" ht="97.5" customHeight="1" x14ac:dyDescent="0.2"/>
    <row r="1494" ht="97.5" customHeight="1" x14ac:dyDescent="0.2"/>
    <row r="1495" ht="97.5" customHeight="1" x14ac:dyDescent="0.2"/>
    <row r="1496" ht="97.5" customHeight="1" x14ac:dyDescent="0.2"/>
    <row r="1497" ht="97.5" customHeight="1" x14ac:dyDescent="0.2"/>
    <row r="1498" ht="97.5" customHeight="1" x14ac:dyDescent="0.2"/>
    <row r="1499" ht="97.5" customHeight="1" x14ac:dyDescent="0.2"/>
    <row r="1500" ht="97.5" customHeight="1" x14ac:dyDescent="0.2"/>
    <row r="1501" ht="97.5" customHeight="1" x14ac:dyDescent="0.2"/>
    <row r="1502" ht="97.5" customHeight="1" x14ac:dyDescent="0.2"/>
    <row r="1503" ht="97.5" customHeight="1" x14ac:dyDescent="0.2"/>
    <row r="1504" ht="97.5" customHeight="1" x14ac:dyDescent="0.2"/>
    <row r="1505" ht="97.5" customHeight="1" x14ac:dyDescent="0.2"/>
    <row r="1506" ht="97.5" customHeight="1" x14ac:dyDescent="0.2"/>
    <row r="1507" ht="97.5" customHeight="1" x14ac:dyDescent="0.2"/>
    <row r="1508" ht="97.5" customHeight="1" x14ac:dyDescent="0.2"/>
    <row r="1509" ht="97.5" customHeight="1" x14ac:dyDescent="0.2"/>
    <row r="1510" ht="97.5" customHeight="1" x14ac:dyDescent="0.2"/>
    <row r="1511" ht="97.5" customHeight="1" x14ac:dyDescent="0.2"/>
    <row r="1512" ht="97.5" customHeight="1" x14ac:dyDescent="0.2"/>
    <row r="1513" ht="97.5" customHeight="1" x14ac:dyDescent="0.2"/>
    <row r="1514" ht="97.5" customHeight="1" x14ac:dyDescent="0.2"/>
    <row r="1515" ht="97.5" customHeight="1" x14ac:dyDescent="0.2"/>
    <row r="1516" ht="97.5" customHeight="1" x14ac:dyDescent="0.2"/>
    <row r="1517" ht="97.5" customHeight="1" x14ac:dyDescent="0.2"/>
    <row r="1518" ht="97.5" customHeight="1" x14ac:dyDescent="0.2"/>
    <row r="1519" ht="97.5" customHeight="1" x14ac:dyDescent="0.2"/>
    <row r="1520" ht="97.5" customHeight="1" x14ac:dyDescent="0.2"/>
    <row r="1521" ht="97.5" customHeight="1" x14ac:dyDescent="0.2"/>
    <row r="1522" ht="97.5" customHeight="1" x14ac:dyDescent="0.2"/>
    <row r="1523" ht="97.5" customHeight="1" x14ac:dyDescent="0.2"/>
    <row r="1524" ht="97.5" customHeight="1" x14ac:dyDescent="0.2"/>
    <row r="1525" ht="97.5" customHeight="1" x14ac:dyDescent="0.2"/>
    <row r="1526" ht="97.5" customHeight="1" x14ac:dyDescent="0.2"/>
    <row r="1527" ht="97.5" customHeight="1" x14ac:dyDescent="0.2"/>
    <row r="1528" ht="97.5" customHeight="1" x14ac:dyDescent="0.2"/>
    <row r="1529" ht="97.5" customHeight="1" x14ac:dyDescent="0.2"/>
    <row r="1530" ht="97.5" customHeight="1" x14ac:dyDescent="0.2"/>
    <row r="1531" ht="97.5" customHeight="1" x14ac:dyDescent="0.2"/>
    <row r="1532" ht="97.5" customHeight="1" x14ac:dyDescent="0.2"/>
    <row r="1533" ht="97.5" customHeight="1" x14ac:dyDescent="0.2"/>
    <row r="1534" ht="97.5" customHeight="1" x14ac:dyDescent="0.2"/>
    <row r="1535" ht="97.5" customHeight="1" x14ac:dyDescent="0.2"/>
    <row r="1536" ht="97.5" customHeight="1" x14ac:dyDescent="0.2"/>
    <row r="1537" ht="97.5" customHeight="1" x14ac:dyDescent="0.2"/>
    <row r="1538" ht="97.5" customHeight="1" x14ac:dyDescent="0.2"/>
    <row r="1539" ht="97.5" customHeight="1" x14ac:dyDescent="0.2"/>
    <row r="1540" ht="97.5" customHeight="1" x14ac:dyDescent="0.2"/>
    <row r="1541" ht="97.5" customHeight="1" x14ac:dyDescent="0.2"/>
    <row r="1542" ht="97.5" customHeight="1" x14ac:dyDescent="0.2"/>
    <row r="1543" ht="97.5" customHeight="1" x14ac:dyDescent="0.2"/>
    <row r="1544" ht="97.5" customHeight="1" x14ac:dyDescent="0.2"/>
    <row r="1545" ht="97.5" customHeight="1" x14ac:dyDescent="0.2"/>
    <row r="1546" ht="97.5" customHeight="1" x14ac:dyDescent="0.2"/>
    <row r="1547" ht="97.5" customHeight="1" x14ac:dyDescent="0.2"/>
    <row r="1548" ht="97.5" customHeight="1" x14ac:dyDescent="0.2"/>
    <row r="1549" ht="97.5" customHeight="1" x14ac:dyDescent="0.2"/>
    <row r="1550" ht="97.5" customHeight="1" x14ac:dyDescent="0.2"/>
    <row r="1551" ht="97.5" customHeight="1" x14ac:dyDescent="0.2"/>
    <row r="1552" ht="97.5" customHeight="1" x14ac:dyDescent="0.2"/>
    <row r="1553" ht="97.5" customHeight="1" x14ac:dyDescent="0.2"/>
    <row r="1554" ht="97.5" customHeight="1" x14ac:dyDescent="0.2"/>
    <row r="1555" ht="97.5" customHeight="1" x14ac:dyDescent="0.2"/>
    <row r="1556" ht="97.5" customHeight="1" x14ac:dyDescent="0.2"/>
    <row r="1557" ht="97.5" customHeight="1" x14ac:dyDescent="0.2"/>
    <row r="1558" ht="97.5" customHeight="1" x14ac:dyDescent="0.2"/>
    <row r="1559" ht="97.5" customHeight="1" x14ac:dyDescent="0.2"/>
    <row r="1560" ht="97.5" customHeight="1" x14ac:dyDescent="0.2"/>
    <row r="1561" ht="97.5" customHeight="1" x14ac:dyDescent="0.2"/>
    <row r="1562" ht="97.5" customHeight="1" x14ac:dyDescent="0.2"/>
    <row r="1563" ht="97.5" customHeight="1" x14ac:dyDescent="0.2"/>
    <row r="1564" ht="97.5" customHeight="1" x14ac:dyDescent="0.2"/>
    <row r="1565" ht="97.5" customHeight="1" x14ac:dyDescent="0.2"/>
    <row r="1566" ht="97.5" customHeight="1" x14ac:dyDescent="0.2"/>
    <row r="1567" ht="97.5" customHeight="1" x14ac:dyDescent="0.2"/>
    <row r="1568" ht="97.5" customHeight="1" x14ac:dyDescent="0.2"/>
    <row r="1569" ht="97.5" customHeight="1" x14ac:dyDescent="0.2"/>
    <row r="1570" ht="97.5" customHeight="1" x14ac:dyDescent="0.2"/>
    <row r="1571" ht="97.5" customHeight="1" x14ac:dyDescent="0.2"/>
    <row r="1572" ht="97.5" customHeight="1" x14ac:dyDescent="0.2"/>
    <row r="1573" ht="97.5" customHeight="1" x14ac:dyDescent="0.2"/>
    <row r="1574" ht="97.5" customHeight="1" x14ac:dyDescent="0.2"/>
    <row r="1575" ht="97.5" customHeight="1" x14ac:dyDescent="0.2"/>
    <row r="1576" ht="97.5" customHeight="1" x14ac:dyDescent="0.2"/>
    <row r="1577" ht="97.5" customHeight="1" x14ac:dyDescent="0.2"/>
    <row r="1578" ht="97.5" customHeight="1" x14ac:dyDescent="0.2"/>
    <row r="1579" ht="97.5" customHeight="1" x14ac:dyDescent="0.2"/>
    <row r="1580" ht="97.5" customHeight="1" x14ac:dyDescent="0.2"/>
    <row r="1581" ht="97.5" customHeight="1" x14ac:dyDescent="0.2"/>
    <row r="1582" ht="97.5" customHeight="1" x14ac:dyDescent="0.2"/>
    <row r="1583" ht="97.5" customHeight="1" x14ac:dyDescent="0.2"/>
    <row r="1584" ht="97.5" customHeight="1" x14ac:dyDescent="0.2"/>
    <row r="1585" ht="97.5" customHeight="1" x14ac:dyDescent="0.2"/>
    <row r="1586" ht="97.5" customHeight="1" x14ac:dyDescent="0.2"/>
    <row r="1587" ht="97.5" customHeight="1" x14ac:dyDescent="0.2"/>
    <row r="1588" ht="97.5" customHeight="1" x14ac:dyDescent="0.2"/>
    <row r="1589" ht="97.5" customHeight="1" x14ac:dyDescent="0.2"/>
    <row r="1590" ht="97.5" customHeight="1" x14ac:dyDescent="0.2"/>
    <row r="1591" ht="97.5" customHeight="1" x14ac:dyDescent="0.2"/>
    <row r="1592" ht="97.5" customHeight="1" x14ac:dyDescent="0.2"/>
    <row r="1593" ht="97.5" customHeight="1" x14ac:dyDescent="0.2"/>
    <row r="1594" ht="97.5" customHeight="1" x14ac:dyDescent="0.2"/>
    <row r="1595" ht="97.5" customHeight="1" x14ac:dyDescent="0.2"/>
    <row r="1596" ht="97.5" customHeight="1" x14ac:dyDescent="0.2"/>
    <row r="1597" ht="97.5" customHeight="1" x14ac:dyDescent="0.2"/>
    <row r="1598" ht="97.5" customHeight="1" x14ac:dyDescent="0.2"/>
    <row r="1599" ht="97.5" customHeight="1" x14ac:dyDescent="0.2"/>
    <row r="1600" ht="97.5" customHeight="1" x14ac:dyDescent="0.2"/>
    <row r="1601" ht="97.5" customHeight="1" x14ac:dyDescent="0.2"/>
    <row r="1602" ht="97.5" customHeight="1" x14ac:dyDescent="0.2"/>
    <row r="1603" ht="97.5" customHeight="1" x14ac:dyDescent="0.2"/>
    <row r="1604" ht="97.5" customHeight="1" x14ac:dyDescent="0.2"/>
    <row r="1605" ht="97.5" customHeight="1" x14ac:dyDescent="0.2"/>
    <row r="1606" ht="97.5" customHeight="1" x14ac:dyDescent="0.2"/>
    <row r="1607" ht="97.5" customHeight="1" x14ac:dyDescent="0.2"/>
    <row r="1608" ht="97.5" customHeight="1" x14ac:dyDescent="0.2"/>
    <row r="1609" ht="97.5" customHeight="1" x14ac:dyDescent="0.2"/>
    <row r="1610" ht="97.5" customHeight="1" x14ac:dyDescent="0.2"/>
    <row r="1611" ht="97.5" customHeight="1" x14ac:dyDescent="0.2"/>
    <row r="1612" ht="97.5" customHeight="1" x14ac:dyDescent="0.2"/>
    <row r="1613" ht="97.5" customHeight="1" x14ac:dyDescent="0.2"/>
    <row r="1614" ht="97.5" customHeight="1" x14ac:dyDescent="0.2"/>
    <row r="1615" ht="97.5" customHeight="1" x14ac:dyDescent="0.2"/>
    <row r="1616" ht="97.5" customHeight="1" x14ac:dyDescent="0.2"/>
    <row r="1617" ht="97.5" customHeight="1" x14ac:dyDescent="0.2"/>
    <row r="1618" ht="97.5" customHeight="1" x14ac:dyDescent="0.2"/>
    <row r="1619" ht="97.5" customHeight="1" x14ac:dyDescent="0.2"/>
    <row r="1620" ht="97.5" customHeight="1" x14ac:dyDescent="0.2"/>
    <row r="1621" ht="97.5" customHeight="1" x14ac:dyDescent="0.2"/>
    <row r="1622" ht="97.5" customHeight="1" x14ac:dyDescent="0.2"/>
    <row r="1623" ht="97.5" customHeight="1" x14ac:dyDescent="0.2"/>
    <row r="1624" ht="97.5" customHeight="1" x14ac:dyDescent="0.2"/>
    <row r="1625" ht="97.5" customHeight="1" x14ac:dyDescent="0.2"/>
    <row r="1626" ht="97.5" customHeight="1" x14ac:dyDescent="0.2"/>
    <row r="1627" ht="97.5" customHeight="1" x14ac:dyDescent="0.2"/>
    <row r="1628" ht="97.5" customHeight="1" x14ac:dyDescent="0.2"/>
    <row r="1629" ht="97.5" customHeight="1" x14ac:dyDescent="0.2"/>
    <row r="1630" ht="97.5" customHeight="1" x14ac:dyDescent="0.2"/>
    <row r="1631" ht="97.5" customHeight="1" x14ac:dyDescent="0.2"/>
    <row r="1632" ht="97.5" customHeight="1" x14ac:dyDescent="0.2"/>
    <row r="1633" ht="97.5" customHeight="1" x14ac:dyDescent="0.2"/>
    <row r="1634" ht="97.5" customHeight="1" x14ac:dyDescent="0.2"/>
    <row r="1635" ht="97.5" customHeight="1" x14ac:dyDescent="0.2"/>
    <row r="1636" ht="97.5" customHeight="1" x14ac:dyDescent="0.2"/>
    <row r="1637" ht="97.5" customHeight="1" x14ac:dyDescent="0.2"/>
    <row r="1638" ht="97.5" customHeight="1" x14ac:dyDescent="0.2"/>
    <row r="1639" ht="97.5" customHeight="1" x14ac:dyDescent="0.2"/>
    <row r="1640" ht="97.5" customHeight="1" x14ac:dyDescent="0.2"/>
    <row r="1641" ht="97.5" customHeight="1" x14ac:dyDescent="0.2"/>
    <row r="1642" ht="97.5" customHeight="1" x14ac:dyDescent="0.2"/>
    <row r="1643" ht="97.5" customHeight="1" x14ac:dyDescent="0.2"/>
    <row r="1644" ht="97.5" customHeight="1" x14ac:dyDescent="0.2"/>
    <row r="1645" ht="97.5" customHeight="1" x14ac:dyDescent="0.2"/>
    <row r="1646" ht="97.5" customHeight="1" x14ac:dyDescent="0.2"/>
    <row r="1647" ht="97.5" customHeight="1" x14ac:dyDescent="0.2"/>
    <row r="1648" ht="97.5" customHeight="1" x14ac:dyDescent="0.2"/>
    <row r="1649" ht="97.5" customHeight="1" x14ac:dyDescent="0.2"/>
    <row r="1650" ht="97.5" customHeight="1" x14ac:dyDescent="0.2"/>
    <row r="1651" ht="97.5" customHeight="1" x14ac:dyDescent="0.2"/>
    <row r="1652" ht="97.5" customHeight="1" x14ac:dyDescent="0.2"/>
    <row r="1653" ht="97.5" customHeight="1" x14ac:dyDescent="0.2"/>
    <row r="1654" ht="97.5" customHeight="1" x14ac:dyDescent="0.2"/>
    <row r="1655" ht="97.5" customHeight="1" x14ac:dyDescent="0.2"/>
    <row r="1656" ht="97.5" customHeight="1" x14ac:dyDescent="0.2"/>
    <row r="1657" ht="97.5" customHeight="1" x14ac:dyDescent="0.2"/>
    <row r="1658" ht="97.5" customHeight="1" x14ac:dyDescent="0.2"/>
    <row r="1659" ht="97.5" customHeight="1" x14ac:dyDescent="0.2"/>
    <row r="1660" ht="97.5" customHeight="1" x14ac:dyDescent="0.2"/>
    <row r="1661" ht="97.5" customHeight="1" x14ac:dyDescent="0.2"/>
    <row r="1662" ht="97.5" customHeight="1" x14ac:dyDescent="0.2"/>
    <row r="1663" ht="97.5" customHeight="1" x14ac:dyDescent="0.2"/>
    <row r="1664" ht="97.5" customHeight="1" x14ac:dyDescent="0.2"/>
    <row r="1665" ht="97.5" customHeight="1" x14ac:dyDescent="0.2"/>
    <row r="1666" ht="97.5" customHeight="1" x14ac:dyDescent="0.2"/>
    <row r="1667" ht="97.5" customHeight="1" x14ac:dyDescent="0.2"/>
    <row r="1668" ht="97.5" customHeight="1" x14ac:dyDescent="0.2"/>
    <row r="1669" ht="97.5" customHeight="1" x14ac:dyDescent="0.2"/>
    <row r="1670" ht="97.5" customHeight="1" x14ac:dyDescent="0.2"/>
    <row r="1671" ht="97.5" customHeight="1" x14ac:dyDescent="0.2"/>
    <row r="1672" ht="97.5" customHeight="1" x14ac:dyDescent="0.2"/>
    <row r="1673" ht="97.5" customHeight="1" x14ac:dyDescent="0.2"/>
    <row r="1674" ht="97.5" customHeight="1" x14ac:dyDescent="0.2"/>
    <row r="1675" ht="97.5" customHeight="1" x14ac:dyDescent="0.2"/>
    <row r="1676" ht="97.5" customHeight="1" x14ac:dyDescent="0.2"/>
    <row r="1677" ht="97.5" customHeight="1" x14ac:dyDescent="0.2"/>
    <row r="1678" ht="97.5" customHeight="1" x14ac:dyDescent="0.2"/>
    <row r="1679" ht="97.5" customHeight="1" x14ac:dyDescent="0.2"/>
    <row r="1680" ht="97.5" customHeight="1" x14ac:dyDescent="0.2"/>
    <row r="1681" ht="97.5" customHeight="1" x14ac:dyDescent="0.2"/>
    <row r="1682" ht="97.5" customHeight="1" x14ac:dyDescent="0.2"/>
    <row r="1683" ht="97.5" customHeight="1" x14ac:dyDescent="0.2"/>
    <row r="1684" ht="97.5" customHeight="1" x14ac:dyDescent="0.2"/>
    <row r="1685" ht="97.5" customHeight="1" x14ac:dyDescent="0.2"/>
    <row r="1686" ht="97.5" customHeight="1" x14ac:dyDescent="0.2"/>
    <row r="1687" ht="97.5" customHeight="1" x14ac:dyDescent="0.2"/>
    <row r="1688" ht="97.5" customHeight="1" x14ac:dyDescent="0.2"/>
    <row r="1689" ht="97.5" customHeight="1" x14ac:dyDescent="0.2"/>
    <row r="1690" ht="97.5" customHeight="1" x14ac:dyDescent="0.2"/>
    <row r="1691" ht="97.5" customHeight="1" x14ac:dyDescent="0.2"/>
    <row r="1692" ht="97.5" customHeight="1" x14ac:dyDescent="0.2"/>
    <row r="1693" ht="97.5" customHeight="1" x14ac:dyDescent="0.2"/>
    <row r="1694" ht="97.5" customHeight="1" x14ac:dyDescent="0.2"/>
    <row r="1695" ht="97.5" customHeight="1" x14ac:dyDescent="0.2"/>
    <row r="1696" ht="97.5" customHeight="1" x14ac:dyDescent="0.2"/>
    <row r="1697" ht="97.5" customHeight="1" x14ac:dyDescent="0.2"/>
    <row r="1698" ht="97.5" customHeight="1" x14ac:dyDescent="0.2"/>
    <row r="1699" ht="97.5" customHeight="1" x14ac:dyDescent="0.2"/>
    <row r="1700" ht="97.5" customHeight="1" x14ac:dyDescent="0.2"/>
    <row r="1701" ht="97.5" customHeight="1" x14ac:dyDescent="0.2"/>
    <row r="1702" ht="97.5" customHeight="1" x14ac:dyDescent="0.2"/>
    <row r="1703" ht="97.5" customHeight="1" x14ac:dyDescent="0.2"/>
    <row r="1704" ht="97.5" customHeight="1" x14ac:dyDescent="0.2"/>
    <row r="1705" ht="97.5" customHeight="1" x14ac:dyDescent="0.2"/>
    <row r="1706" ht="97.5" customHeight="1" x14ac:dyDescent="0.2"/>
    <row r="1707" ht="97.5" customHeight="1" x14ac:dyDescent="0.2"/>
    <row r="1708" ht="97.5" customHeight="1" x14ac:dyDescent="0.2"/>
    <row r="1709" ht="97.5" customHeight="1" x14ac:dyDescent="0.2"/>
    <row r="1710" ht="97.5" customHeight="1" x14ac:dyDescent="0.2"/>
    <row r="1711" ht="97.5" customHeight="1" x14ac:dyDescent="0.2"/>
    <row r="1712" ht="97.5" customHeight="1" x14ac:dyDescent="0.2"/>
    <row r="1713" ht="97.5" customHeight="1" x14ac:dyDescent="0.2"/>
    <row r="1714" ht="97.5" customHeight="1" x14ac:dyDescent="0.2"/>
    <row r="1715" ht="97.5" customHeight="1" x14ac:dyDescent="0.2"/>
    <row r="1716" ht="97.5" customHeight="1" x14ac:dyDescent="0.2"/>
    <row r="1717" ht="97.5" customHeight="1" x14ac:dyDescent="0.2"/>
    <row r="1718" ht="97.5" customHeight="1" x14ac:dyDescent="0.2"/>
    <row r="1719" ht="97.5" customHeight="1" x14ac:dyDescent="0.2"/>
    <row r="1720" ht="97.5" customHeight="1" x14ac:dyDescent="0.2"/>
    <row r="1721" ht="97.5" customHeight="1" x14ac:dyDescent="0.2"/>
    <row r="1722" ht="97.5" customHeight="1" x14ac:dyDescent="0.2"/>
    <row r="1723" ht="97.5" customHeight="1" x14ac:dyDescent="0.2"/>
    <row r="1724" ht="97.5" customHeight="1" x14ac:dyDescent="0.2"/>
    <row r="1725" ht="97.5" customHeight="1" x14ac:dyDescent="0.2"/>
    <row r="1726" ht="97.5" customHeight="1" x14ac:dyDescent="0.2"/>
    <row r="1727" ht="97.5" customHeight="1" x14ac:dyDescent="0.2"/>
    <row r="1728" ht="97.5" customHeight="1" x14ac:dyDescent="0.2"/>
    <row r="1729" ht="97.5" customHeight="1" x14ac:dyDescent="0.2"/>
    <row r="1730" ht="97.5" customHeight="1" x14ac:dyDescent="0.2"/>
    <row r="1731" ht="97.5" customHeight="1" x14ac:dyDescent="0.2"/>
    <row r="1732" ht="97.5" customHeight="1" x14ac:dyDescent="0.2"/>
    <row r="1733" ht="97.5" customHeight="1" x14ac:dyDescent="0.2"/>
    <row r="1734" ht="97.5" customHeight="1" x14ac:dyDescent="0.2"/>
    <row r="1735" ht="97.5" customHeight="1" x14ac:dyDescent="0.2"/>
    <row r="1736" ht="97.5" customHeight="1" x14ac:dyDescent="0.2"/>
    <row r="1737" ht="97.5" customHeight="1" x14ac:dyDescent="0.2"/>
    <row r="1738" ht="97.5" customHeight="1" x14ac:dyDescent="0.2"/>
    <row r="1739" ht="97.5" customHeight="1" x14ac:dyDescent="0.2"/>
    <row r="1740" ht="97.5" customHeight="1" x14ac:dyDescent="0.2"/>
    <row r="1741" ht="97.5" customHeight="1" x14ac:dyDescent="0.2"/>
    <row r="1742" ht="97.5" customHeight="1" x14ac:dyDescent="0.2"/>
    <row r="1743" ht="97.5" customHeight="1" x14ac:dyDescent="0.2"/>
    <row r="1744" ht="97.5" customHeight="1" x14ac:dyDescent="0.2"/>
    <row r="1745" ht="97.5" customHeight="1" x14ac:dyDescent="0.2"/>
    <row r="1746" ht="97.5" customHeight="1" x14ac:dyDescent="0.2"/>
    <row r="1747" ht="97.5" customHeight="1" x14ac:dyDescent="0.2"/>
    <row r="1748" ht="97.5" customHeight="1" x14ac:dyDescent="0.2"/>
    <row r="1749" ht="97.5" customHeight="1" x14ac:dyDescent="0.2"/>
    <row r="1750" ht="97.5" customHeight="1" x14ac:dyDescent="0.2"/>
    <row r="1751" ht="97.5" customHeight="1" x14ac:dyDescent="0.2"/>
    <row r="1752" ht="97.5" customHeight="1" x14ac:dyDescent="0.2"/>
    <row r="1753" ht="97.5" customHeight="1" x14ac:dyDescent="0.2"/>
    <row r="1754" ht="97.5" customHeight="1" x14ac:dyDescent="0.2"/>
    <row r="1755" ht="97.5" customHeight="1" x14ac:dyDescent="0.2"/>
    <row r="1756" ht="97.5" customHeight="1" x14ac:dyDescent="0.2"/>
    <row r="1757" ht="97.5" customHeight="1" x14ac:dyDescent="0.2"/>
    <row r="1758" ht="97.5" customHeight="1" x14ac:dyDescent="0.2"/>
    <row r="1759" ht="97.5" customHeight="1" x14ac:dyDescent="0.2"/>
    <row r="1760" ht="97.5" customHeight="1" x14ac:dyDescent="0.2"/>
    <row r="1761" ht="97.5" customHeight="1" x14ac:dyDescent="0.2"/>
    <row r="1762" ht="97.5" customHeight="1" x14ac:dyDescent="0.2"/>
    <row r="1763" ht="97.5" customHeight="1" x14ac:dyDescent="0.2"/>
    <row r="1764" ht="97.5" customHeight="1" x14ac:dyDescent="0.2"/>
    <row r="1765" ht="97.5" customHeight="1" x14ac:dyDescent="0.2"/>
    <row r="1766" ht="97.5" customHeight="1" x14ac:dyDescent="0.2"/>
    <row r="1767" ht="97.5" customHeight="1" x14ac:dyDescent="0.2"/>
    <row r="1768" ht="97.5" customHeight="1" x14ac:dyDescent="0.2"/>
    <row r="1769" ht="97.5" customHeight="1" x14ac:dyDescent="0.2"/>
    <row r="1770" ht="97.5" customHeight="1" x14ac:dyDescent="0.2"/>
    <row r="1771" ht="97.5" customHeight="1" x14ac:dyDescent="0.2"/>
    <row r="1772" ht="97.5" customHeight="1" x14ac:dyDescent="0.2"/>
    <row r="1773" ht="97.5" customHeight="1" x14ac:dyDescent="0.2"/>
    <row r="1774" ht="97.5" customHeight="1" x14ac:dyDescent="0.2"/>
    <row r="1775" ht="97.5" customHeight="1" x14ac:dyDescent="0.2"/>
    <row r="1776" ht="97.5" customHeight="1" x14ac:dyDescent="0.2"/>
    <row r="1777" ht="97.5" customHeight="1" x14ac:dyDescent="0.2"/>
    <row r="1778" ht="97.5" customHeight="1" x14ac:dyDescent="0.2"/>
    <row r="1779" ht="97.5" customHeight="1" x14ac:dyDescent="0.2"/>
    <row r="1780" ht="97.5" customHeight="1" x14ac:dyDescent="0.2"/>
    <row r="1781" ht="97.5" customHeight="1" x14ac:dyDescent="0.2"/>
    <row r="1782" ht="97.5" customHeight="1" x14ac:dyDescent="0.2"/>
    <row r="1783" ht="97.5" customHeight="1" x14ac:dyDescent="0.2"/>
    <row r="1784" ht="97.5" customHeight="1" x14ac:dyDescent="0.2"/>
    <row r="1785" ht="97.5" customHeight="1" x14ac:dyDescent="0.2"/>
    <row r="1786" ht="97.5" customHeight="1" x14ac:dyDescent="0.2"/>
    <row r="1787" ht="97.5" customHeight="1" x14ac:dyDescent="0.2"/>
    <row r="1788" ht="97.5" customHeight="1" x14ac:dyDescent="0.2"/>
    <row r="1789" ht="97.5" customHeight="1" x14ac:dyDescent="0.2"/>
    <row r="1790" ht="97.5" customHeight="1" x14ac:dyDescent="0.2"/>
    <row r="1791" ht="97.5" customHeight="1" x14ac:dyDescent="0.2"/>
    <row r="1792" ht="97.5" customHeight="1" x14ac:dyDescent="0.2"/>
    <row r="1793" ht="97.5" customHeight="1" x14ac:dyDescent="0.2"/>
    <row r="1794" ht="97.5" customHeight="1" x14ac:dyDescent="0.2"/>
    <row r="1795" ht="97.5" customHeight="1" x14ac:dyDescent="0.2"/>
    <row r="1796" ht="97.5" customHeight="1" x14ac:dyDescent="0.2"/>
    <row r="1797" ht="97.5" customHeight="1" x14ac:dyDescent="0.2"/>
    <row r="1798" ht="97.5" customHeight="1" x14ac:dyDescent="0.2"/>
    <row r="1799" ht="97.5" customHeight="1" x14ac:dyDescent="0.2"/>
    <row r="1800" ht="97.5" customHeight="1" x14ac:dyDescent="0.2"/>
    <row r="1801" ht="97.5" customHeight="1" x14ac:dyDescent="0.2"/>
    <row r="1802" ht="97.5" customHeight="1" x14ac:dyDescent="0.2"/>
    <row r="1803" ht="97.5" customHeight="1" x14ac:dyDescent="0.2"/>
    <row r="1804" ht="97.5" customHeight="1" x14ac:dyDescent="0.2"/>
    <row r="1805" ht="97.5" customHeight="1" x14ac:dyDescent="0.2"/>
    <row r="1806" ht="97.5" customHeight="1" x14ac:dyDescent="0.2"/>
    <row r="1807" ht="97.5" customHeight="1" x14ac:dyDescent="0.2"/>
    <row r="1808" ht="97.5" customHeight="1" x14ac:dyDescent="0.2"/>
    <row r="1809" ht="97.5" customHeight="1" x14ac:dyDescent="0.2"/>
    <row r="1810" ht="97.5" customHeight="1" x14ac:dyDescent="0.2"/>
    <row r="1811" ht="97.5" customHeight="1" x14ac:dyDescent="0.2"/>
    <row r="1812" ht="97.5" customHeight="1" x14ac:dyDescent="0.2"/>
    <row r="1813" ht="97.5" customHeight="1" x14ac:dyDescent="0.2"/>
    <row r="1814" ht="97.5" customHeight="1" x14ac:dyDescent="0.2"/>
    <row r="1815" ht="97.5" customHeight="1" x14ac:dyDescent="0.2"/>
    <row r="1816" ht="97.5" customHeight="1" x14ac:dyDescent="0.2"/>
    <row r="1817" ht="97.5" customHeight="1" x14ac:dyDescent="0.2"/>
    <row r="1818" ht="97.5" customHeight="1" x14ac:dyDescent="0.2"/>
    <row r="1819" ht="97.5" customHeight="1" x14ac:dyDescent="0.2"/>
    <row r="1820" ht="97.5" customHeight="1" x14ac:dyDescent="0.2"/>
    <row r="1821" ht="97.5" customHeight="1" x14ac:dyDescent="0.2"/>
    <row r="1822" ht="97.5" customHeight="1" x14ac:dyDescent="0.2"/>
    <row r="1823" ht="97.5" customHeight="1" x14ac:dyDescent="0.2"/>
    <row r="1824" ht="97.5" customHeight="1" x14ac:dyDescent="0.2"/>
    <row r="1825" ht="97.5" customHeight="1" x14ac:dyDescent="0.2"/>
    <row r="1826" ht="97.5" customHeight="1" x14ac:dyDescent="0.2"/>
    <row r="1827" ht="97.5" customHeight="1" x14ac:dyDescent="0.2"/>
    <row r="1828" ht="97.5" customHeight="1" x14ac:dyDescent="0.2"/>
    <row r="1829" ht="97.5" customHeight="1" x14ac:dyDescent="0.2"/>
    <row r="1830" ht="97.5" customHeight="1" x14ac:dyDescent="0.2"/>
    <row r="1831" ht="97.5" customHeight="1" x14ac:dyDescent="0.2"/>
    <row r="1832" ht="97.5" customHeight="1" x14ac:dyDescent="0.2"/>
    <row r="1833" ht="97.5" customHeight="1" x14ac:dyDescent="0.2"/>
    <row r="1834" ht="97.5" customHeight="1" x14ac:dyDescent="0.2"/>
    <row r="1835" ht="97.5" customHeight="1" x14ac:dyDescent="0.2"/>
    <row r="1836" ht="97.5" customHeight="1" x14ac:dyDescent="0.2"/>
    <row r="1837" ht="97.5" customHeight="1" x14ac:dyDescent="0.2"/>
    <row r="1838" ht="97.5" customHeight="1" x14ac:dyDescent="0.2"/>
    <row r="1839" ht="97.5" customHeight="1" x14ac:dyDescent="0.2"/>
    <row r="1840" ht="97.5" customHeight="1" x14ac:dyDescent="0.2"/>
    <row r="1841" ht="97.5" customHeight="1" x14ac:dyDescent="0.2"/>
    <row r="1842" ht="97.5" customHeight="1" x14ac:dyDescent="0.2"/>
    <row r="1843" ht="97.5" customHeight="1" x14ac:dyDescent="0.2"/>
    <row r="1844" ht="97.5" customHeight="1" x14ac:dyDescent="0.2"/>
    <row r="1845" ht="97.5" customHeight="1" x14ac:dyDescent="0.2"/>
    <row r="1846" ht="97.5" customHeight="1" x14ac:dyDescent="0.2"/>
    <row r="1847" ht="97.5" customHeight="1" x14ac:dyDescent="0.2"/>
    <row r="1848" ht="97.5" customHeight="1" x14ac:dyDescent="0.2"/>
    <row r="1849" ht="97.5" customHeight="1" x14ac:dyDescent="0.2"/>
    <row r="1850" ht="97.5" customHeight="1" x14ac:dyDescent="0.2"/>
    <row r="1851" ht="97.5" customHeight="1" x14ac:dyDescent="0.2"/>
    <row r="1852" ht="97.5" customHeight="1" x14ac:dyDescent="0.2"/>
    <row r="1853" ht="97.5" customHeight="1" x14ac:dyDescent="0.2"/>
    <row r="1854" ht="97.5" customHeight="1" x14ac:dyDescent="0.2"/>
    <row r="1855" ht="97.5" customHeight="1" x14ac:dyDescent="0.2"/>
    <row r="1856" ht="97.5" customHeight="1" x14ac:dyDescent="0.2"/>
    <row r="1857" ht="97.5" customHeight="1" x14ac:dyDescent="0.2"/>
    <row r="1858" ht="97.5" customHeight="1" x14ac:dyDescent="0.2"/>
    <row r="1859" ht="97.5" customHeight="1" x14ac:dyDescent="0.2"/>
    <row r="1860" ht="97.5" customHeight="1" x14ac:dyDescent="0.2"/>
    <row r="1861" ht="97.5" customHeight="1" x14ac:dyDescent="0.2"/>
    <row r="1862" ht="97.5" customHeight="1" x14ac:dyDescent="0.2"/>
    <row r="1863" ht="97.5" customHeight="1" x14ac:dyDescent="0.2"/>
    <row r="1864" ht="97.5" customHeight="1" x14ac:dyDescent="0.2"/>
    <row r="1865" ht="97.5" customHeight="1" x14ac:dyDescent="0.2"/>
    <row r="1866" ht="97.5" customHeight="1" x14ac:dyDescent="0.2"/>
    <row r="1867" ht="97.5" customHeight="1" x14ac:dyDescent="0.2"/>
    <row r="1868" ht="97.5" customHeight="1" x14ac:dyDescent="0.2"/>
    <row r="1869" ht="97.5" customHeight="1" x14ac:dyDescent="0.2"/>
    <row r="1870" ht="97.5" customHeight="1" x14ac:dyDescent="0.2"/>
    <row r="1871" ht="97.5" customHeight="1" x14ac:dyDescent="0.2"/>
    <row r="1872" ht="97.5" customHeight="1" x14ac:dyDescent="0.2"/>
    <row r="1873" ht="97.5" customHeight="1" x14ac:dyDescent="0.2"/>
    <row r="1874" ht="97.5" customHeight="1" x14ac:dyDescent="0.2"/>
    <row r="1875" ht="97.5" customHeight="1" x14ac:dyDescent="0.2"/>
    <row r="1876" ht="97.5" customHeight="1" x14ac:dyDescent="0.2"/>
    <row r="1877" ht="97.5" customHeight="1" x14ac:dyDescent="0.2"/>
    <row r="1878" ht="97.5" customHeight="1" x14ac:dyDescent="0.2"/>
    <row r="1879" ht="97.5" customHeight="1" x14ac:dyDescent="0.2"/>
    <row r="1880" ht="97.5" customHeight="1" x14ac:dyDescent="0.2"/>
    <row r="1881" ht="97.5" customHeight="1" x14ac:dyDescent="0.2"/>
    <row r="1882" ht="97.5" customHeight="1" x14ac:dyDescent="0.2"/>
    <row r="1883" ht="97.5" customHeight="1" x14ac:dyDescent="0.2"/>
    <row r="1884" ht="97.5" customHeight="1" x14ac:dyDescent="0.2"/>
    <row r="1885" ht="97.5" customHeight="1" x14ac:dyDescent="0.2"/>
    <row r="1886" ht="97.5" customHeight="1" x14ac:dyDescent="0.2"/>
    <row r="1887" ht="97.5" customHeight="1" x14ac:dyDescent="0.2"/>
    <row r="1888" ht="97.5" customHeight="1" x14ac:dyDescent="0.2"/>
    <row r="1889" ht="97.5" customHeight="1" x14ac:dyDescent="0.2"/>
    <row r="1890" ht="97.5" customHeight="1" x14ac:dyDescent="0.2"/>
    <row r="1891" ht="97.5" customHeight="1" x14ac:dyDescent="0.2"/>
    <row r="1892" ht="97.5" customHeight="1" x14ac:dyDescent="0.2"/>
    <row r="1893" ht="97.5" customHeight="1" x14ac:dyDescent="0.2"/>
    <row r="1894" ht="97.5" customHeight="1" x14ac:dyDescent="0.2"/>
    <row r="1895" ht="97.5" customHeight="1" x14ac:dyDescent="0.2"/>
    <row r="1896" ht="97.5" customHeight="1" x14ac:dyDescent="0.2"/>
    <row r="1897" ht="97.5" customHeight="1" x14ac:dyDescent="0.2"/>
    <row r="1898" ht="97.5" customHeight="1" x14ac:dyDescent="0.2"/>
    <row r="1899" ht="97.5" customHeight="1" x14ac:dyDescent="0.2"/>
    <row r="1900" ht="97.5" customHeight="1" x14ac:dyDescent="0.2"/>
    <row r="1901" ht="97.5" customHeight="1" x14ac:dyDescent="0.2"/>
    <row r="1902" ht="97.5" customHeight="1" x14ac:dyDescent="0.2"/>
    <row r="1903" ht="97.5" customHeight="1" x14ac:dyDescent="0.2"/>
    <row r="1904" ht="97.5" customHeight="1" x14ac:dyDescent="0.2"/>
    <row r="1905" ht="97.5" customHeight="1" x14ac:dyDescent="0.2"/>
    <row r="1906" ht="97.5" customHeight="1" x14ac:dyDescent="0.2"/>
    <row r="1907" ht="97.5" customHeight="1" x14ac:dyDescent="0.2"/>
    <row r="1908" ht="97.5" customHeight="1" x14ac:dyDescent="0.2"/>
    <row r="1909" ht="97.5" customHeight="1" x14ac:dyDescent="0.2"/>
    <row r="1910" ht="97.5" customHeight="1" x14ac:dyDescent="0.2"/>
    <row r="1911" ht="97.5" customHeight="1" x14ac:dyDescent="0.2"/>
    <row r="1912" ht="97.5" customHeight="1" x14ac:dyDescent="0.2"/>
    <row r="1913" ht="97.5" customHeight="1" x14ac:dyDescent="0.2"/>
    <row r="1914" ht="97.5" customHeight="1" x14ac:dyDescent="0.2"/>
    <row r="1915" ht="97.5" customHeight="1" x14ac:dyDescent="0.2"/>
    <row r="1916" ht="97.5" customHeight="1" x14ac:dyDescent="0.2"/>
    <row r="1917" ht="97.5" customHeight="1" x14ac:dyDescent="0.2"/>
    <row r="1918" ht="97.5" customHeight="1" x14ac:dyDescent="0.2"/>
    <row r="1919" ht="97.5" customHeight="1" x14ac:dyDescent="0.2"/>
    <row r="1920" ht="97.5" customHeight="1" x14ac:dyDescent="0.2"/>
    <row r="1921" ht="97.5" customHeight="1" x14ac:dyDescent="0.2"/>
    <row r="1922" ht="97.5" customHeight="1" x14ac:dyDescent="0.2"/>
    <row r="1923" ht="97.5" customHeight="1" x14ac:dyDescent="0.2"/>
    <row r="1924" ht="97.5" customHeight="1" x14ac:dyDescent="0.2"/>
    <row r="1925" ht="97.5" customHeight="1" x14ac:dyDescent="0.2"/>
    <row r="1926" ht="97.5" customHeight="1" x14ac:dyDescent="0.2"/>
    <row r="1927" ht="97.5" customHeight="1" x14ac:dyDescent="0.2"/>
    <row r="1928" ht="97.5" customHeight="1" x14ac:dyDescent="0.2"/>
    <row r="1929" ht="97.5" customHeight="1" x14ac:dyDescent="0.2"/>
    <row r="1930" ht="97.5" customHeight="1" x14ac:dyDescent="0.2"/>
    <row r="1931" ht="97.5" customHeight="1" x14ac:dyDescent="0.2"/>
    <row r="1932" ht="97.5" customHeight="1" x14ac:dyDescent="0.2"/>
    <row r="1933" ht="97.5" customHeight="1" x14ac:dyDescent="0.2"/>
    <row r="1934" ht="97.5" customHeight="1" x14ac:dyDescent="0.2"/>
    <row r="1935" ht="97.5" customHeight="1" x14ac:dyDescent="0.2"/>
    <row r="1936" ht="97.5" customHeight="1" x14ac:dyDescent="0.2"/>
    <row r="1937" ht="97.5" customHeight="1" x14ac:dyDescent="0.2"/>
    <row r="1938" ht="97.5" customHeight="1" x14ac:dyDescent="0.2"/>
    <row r="1939" ht="97.5" customHeight="1" x14ac:dyDescent="0.2"/>
    <row r="1940" ht="97.5" customHeight="1" x14ac:dyDescent="0.2"/>
    <row r="1941" ht="97.5" customHeight="1" x14ac:dyDescent="0.2"/>
    <row r="1942" ht="97.5" customHeight="1" x14ac:dyDescent="0.2"/>
    <row r="1943" ht="97.5" customHeight="1" x14ac:dyDescent="0.2"/>
    <row r="1944" ht="97.5" customHeight="1" x14ac:dyDescent="0.2"/>
    <row r="1945" ht="97.5" customHeight="1" x14ac:dyDescent="0.2"/>
    <row r="1946" ht="97.5" customHeight="1" x14ac:dyDescent="0.2"/>
    <row r="1947" ht="97.5" customHeight="1" x14ac:dyDescent="0.2"/>
    <row r="1948" ht="97.5" customHeight="1" x14ac:dyDescent="0.2"/>
    <row r="1949" ht="97.5" customHeight="1" x14ac:dyDescent="0.2"/>
    <row r="1950" ht="97.5" customHeight="1" x14ac:dyDescent="0.2"/>
    <row r="1951" ht="97.5" customHeight="1" x14ac:dyDescent="0.2"/>
    <row r="1952" ht="97.5" customHeight="1" x14ac:dyDescent="0.2"/>
    <row r="1953" ht="97.5" customHeight="1" x14ac:dyDescent="0.2"/>
    <row r="1954" ht="97.5" customHeight="1" x14ac:dyDescent="0.2"/>
    <row r="1955" ht="97.5" customHeight="1" x14ac:dyDescent="0.2"/>
    <row r="1956" ht="97.5" customHeight="1" x14ac:dyDescent="0.2"/>
    <row r="1957" ht="97.5" customHeight="1" x14ac:dyDescent="0.2"/>
    <row r="1958" ht="97.5" customHeight="1" x14ac:dyDescent="0.2"/>
    <row r="1959" ht="97.5" customHeight="1" x14ac:dyDescent="0.2"/>
    <row r="1960" ht="97.5" customHeight="1" x14ac:dyDescent="0.2"/>
    <row r="1961" ht="97.5" customHeight="1" x14ac:dyDescent="0.2"/>
    <row r="1962" ht="97.5" customHeight="1" x14ac:dyDescent="0.2"/>
    <row r="1963" ht="97.5" customHeight="1" x14ac:dyDescent="0.2"/>
    <row r="1964" ht="97.5" customHeight="1" x14ac:dyDescent="0.2"/>
    <row r="1965" ht="97.5" customHeight="1" x14ac:dyDescent="0.2"/>
    <row r="1966" ht="97.5" customHeight="1" x14ac:dyDescent="0.2"/>
    <row r="1967" ht="97.5" customHeight="1" x14ac:dyDescent="0.2"/>
    <row r="1968" ht="97.5" customHeight="1" x14ac:dyDescent="0.2"/>
    <row r="1969" ht="97.5" customHeight="1" x14ac:dyDescent="0.2"/>
    <row r="1970" ht="97.5" customHeight="1" x14ac:dyDescent="0.2"/>
    <row r="1971" ht="97.5" customHeight="1" x14ac:dyDescent="0.2"/>
    <row r="1972" ht="97.5" customHeight="1" x14ac:dyDescent="0.2"/>
    <row r="1973" ht="97.5" customHeight="1" x14ac:dyDescent="0.2"/>
    <row r="1974" ht="97.5" customHeight="1" x14ac:dyDescent="0.2"/>
    <row r="1975" ht="97.5" customHeight="1" x14ac:dyDescent="0.2"/>
    <row r="1976" ht="97.5" customHeight="1" x14ac:dyDescent="0.2"/>
    <row r="1977" ht="97.5" customHeight="1" x14ac:dyDescent="0.2"/>
    <row r="1978" ht="97.5" customHeight="1" x14ac:dyDescent="0.2"/>
    <row r="1979" ht="97.5" customHeight="1" x14ac:dyDescent="0.2"/>
    <row r="1980" ht="97.5" customHeight="1" x14ac:dyDescent="0.2"/>
    <row r="1981" ht="97.5" customHeight="1" x14ac:dyDescent="0.2"/>
    <row r="1982" ht="97.5" customHeight="1" x14ac:dyDescent="0.2"/>
    <row r="1983" ht="97.5" customHeight="1" x14ac:dyDescent="0.2"/>
    <row r="1984" ht="97.5" customHeight="1" x14ac:dyDescent="0.2"/>
    <row r="1985" ht="97.5" customHeight="1" x14ac:dyDescent="0.2"/>
    <row r="1986" ht="97.5" customHeight="1" x14ac:dyDescent="0.2"/>
    <row r="1987" ht="97.5" customHeight="1" x14ac:dyDescent="0.2"/>
    <row r="1988" ht="97.5" customHeight="1" x14ac:dyDescent="0.2"/>
    <row r="1989" ht="97.5" customHeight="1" x14ac:dyDescent="0.2"/>
    <row r="1990" ht="97.5" customHeight="1" x14ac:dyDescent="0.2"/>
    <row r="1991" ht="97.5" customHeight="1" x14ac:dyDescent="0.2"/>
    <row r="1992" ht="97.5" customHeight="1" x14ac:dyDescent="0.2"/>
    <row r="1993" ht="97.5" customHeight="1" x14ac:dyDescent="0.2"/>
    <row r="1994" ht="97.5" customHeight="1" x14ac:dyDescent="0.2"/>
    <row r="1995" ht="97.5" customHeight="1" x14ac:dyDescent="0.2"/>
    <row r="1996" ht="97.5" customHeight="1" x14ac:dyDescent="0.2"/>
    <row r="1997" ht="97.5" customHeight="1" x14ac:dyDescent="0.2"/>
    <row r="1998" ht="97.5" customHeight="1" x14ac:dyDescent="0.2"/>
    <row r="1999" ht="97.5" customHeight="1" x14ac:dyDescent="0.2"/>
    <row r="2000" ht="97.5" customHeight="1" x14ac:dyDescent="0.2"/>
    <row r="2001" ht="97.5" customHeight="1" x14ac:dyDescent="0.2"/>
    <row r="2002" ht="97.5" customHeight="1" x14ac:dyDescent="0.2"/>
    <row r="2003" ht="97.5" customHeight="1" x14ac:dyDescent="0.2"/>
    <row r="2004" ht="97.5" customHeight="1" x14ac:dyDescent="0.2"/>
    <row r="2005" ht="97.5" customHeight="1" x14ac:dyDescent="0.2"/>
    <row r="2006" ht="97.5" customHeight="1" x14ac:dyDescent="0.2"/>
    <row r="2007" ht="97.5" customHeight="1" x14ac:dyDescent="0.2"/>
    <row r="2008" ht="97.5" customHeight="1" x14ac:dyDescent="0.2"/>
    <row r="2009" ht="97.5" customHeight="1" x14ac:dyDescent="0.2"/>
    <row r="2010" ht="97.5" customHeight="1" x14ac:dyDescent="0.2"/>
    <row r="2011" ht="97.5" customHeight="1" x14ac:dyDescent="0.2"/>
    <row r="2012" ht="97.5" customHeight="1" x14ac:dyDescent="0.2"/>
    <row r="2013" ht="97.5" customHeight="1" x14ac:dyDescent="0.2"/>
    <row r="2014" ht="97.5" customHeight="1" x14ac:dyDescent="0.2"/>
    <row r="2015" ht="97.5" customHeight="1" x14ac:dyDescent="0.2"/>
    <row r="2016" ht="97.5" customHeight="1" x14ac:dyDescent="0.2"/>
    <row r="2017" ht="97.5" customHeight="1" x14ac:dyDescent="0.2"/>
    <row r="2018" ht="97.5" customHeight="1" x14ac:dyDescent="0.2"/>
    <row r="2019" ht="97.5" customHeight="1" x14ac:dyDescent="0.2"/>
    <row r="2020" ht="97.5" customHeight="1" x14ac:dyDescent="0.2"/>
    <row r="2021" ht="97.5" customHeight="1" x14ac:dyDescent="0.2"/>
    <row r="2022" ht="97.5" customHeight="1" x14ac:dyDescent="0.2"/>
    <row r="2023" ht="97.5" customHeight="1" x14ac:dyDescent="0.2"/>
    <row r="2024" ht="97.5" customHeight="1" x14ac:dyDescent="0.2"/>
    <row r="2025" ht="97.5" customHeight="1" x14ac:dyDescent="0.2"/>
    <row r="2026" ht="97.5" customHeight="1" x14ac:dyDescent="0.2"/>
    <row r="2027" ht="97.5" customHeight="1" x14ac:dyDescent="0.2"/>
    <row r="2028" ht="97.5" customHeight="1" x14ac:dyDescent="0.2"/>
    <row r="2029" ht="97.5" customHeight="1" x14ac:dyDescent="0.2"/>
    <row r="2030" ht="97.5" customHeight="1" x14ac:dyDescent="0.2"/>
    <row r="2031" ht="97.5" customHeight="1" x14ac:dyDescent="0.2"/>
    <row r="2032" ht="97.5" customHeight="1" x14ac:dyDescent="0.2"/>
    <row r="2033" ht="97.5" customHeight="1" x14ac:dyDescent="0.2"/>
    <row r="2034" ht="97.5" customHeight="1" x14ac:dyDescent="0.2"/>
    <row r="2035" ht="97.5" customHeight="1" x14ac:dyDescent="0.2"/>
    <row r="2036" ht="97.5" customHeight="1" x14ac:dyDescent="0.2"/>
    <row r="2037" ht="97.5" customHeight="1" x14ac:dyDescent="0.2"/>
    <row r="2038" ht="97.5" customHeight="1" x14ac:dyDescent="0.2"/>
    <row r="2039" ht="97.5" customHeight="1" x14ac:dyDescent="0.2"/>
    <row r="2040" ht="97.5" customHeight="1" x14ac:dyDescent="0.2"/>
    <row r="2041" ht="97.5" customHeight="1" x14ac:dyDescent="0.2"/>
    <row r="2042" ht="97.5" customHeight="1" x14ac:dyDescent="0.2"/>
    <row r="2043" ht="97.5" customHeight="1" x14ac:dyDescent="0.2"/>
    <row r="2044" ht="97.5" customHeight="1" x14ac:dyDescent="0.2"/>
    <row r="2045" ht="97.5" customHeight="1" x14ac:dyDescent="0.2"/>
    <row r="2046" ht="97.5" customHeight="1" x14ac:dyDescent="0.2"/>
    <row r="2047" ht="97.5" customHeight="1" x14ac:dyDescent="0.2"/>
    <row r="2048" ht="97.5" customHeight="1" x14ac:dyDescent="0.2"/>
    <row r="2049" ht="97.5" customHeight="1" x14ac:dyDescent="0.2"/>
    <row r="2050" ht="97.5" customHeight="1" x14ac:dyDescent="0.2"/>
    <row r="2051" ht="97.5" customHeight="1" x14ac:dyDescent="0.2"/>
    <row r="2052" ht="97.5" customHeight="1" x14ac:dyDescent="0.2"/>
    <row r="2053" ht="97.5" customHeight="1" x14ac:dyDescent="0.2"/>
    <row r="2054" ht="97.5" customHeight="1" x14ac:dyDescent="0.2"/>
    <row r="2055" ht="97.5" customHeight="1" x14ac:dyDescent="0.2"/>
    <row r="2056" ht="97.5" customHeight="1" x14ac:dyDescent="0.2"/>
    <row r="2057" ht="97.5" customHeight="1" x14ac:dyDescent="0.2"/>
    <row r="2058" ht="97.5" customHeight="1" x14ac:dyDescent="0.2"/>
    <row r="2059" ht="97.5" customHeight="1" x14ac:dyDescent="0.2"/>
    <row r="2060" ht="97.5" customHeight="1" x14ac:dyDescent="0.2"/>
    <row r="2061" ht="97.5" customHeight="1" x14ac:dyDescent="0.2"/>
    <row r="2062" ht="97.5" customHeight="1" x14ac:dyDescent="0.2"/>
    <row r="2063" ht="97.5" customHeight="1" x14ac:dyDescent="0.2"/>
    <row r="2064" ht="97.5" customHeight="1" x14ac:dyDescent="0.2"/>
    <row r="2065" ht="97.5" customHeight="1" x14ac:dyDescent="0.2"/>
    <row r="2066" ht="97.5" customHeight="1" x14ac:dyDescent="0.2"/>
    <row r="2067" ht="97.5" customHeight="1" x14ac:dyDescent="0.2"/>
    <row r="2068" ht="97.5" customHeight="1" x14ac:dyDescent="0.2"/>
    <row r="2069" ht="97.5" customHeight="1" x14ac:dyDescent="0.2"/>
    <row r="2070" ht="97.5" customHeight="1" x14ac:dyDescent="0.2"/>
    <row r="2071" ht="97.5" customHeight="1" x14ac:dyDescent="0.2"/>
    <row r="2072" ht="97.5" customHeight="1" x14ac:dyDescent="0.2"/>
    <row r="2073" ht="97.5" customHeight="1" x14ac:dyDescent="0.2"/>
    <row r="2074" ht="97.5" customHeight="1" x14ac:dyDescent="0.2"/>
    <row r="2075" ht="97.5" customHeight="1" x14ac:dyDescent="0.2"/>
    <row r="2076" ht="97.5" customHeight="1" x14ac:dyDescent="0.2"/>
    <row r="2077" ht="97.5" customHeight="1" x14ac:dyDescent="0.2"/>
    <row r="2078" ht="97.5" customHeight="1" x14ac:dyDescent="0.2"/>
    <row r="2079" ht="97.5" customHeight="1" x14ac:dyDescent="0.2"/>
    <row r="2080" ht="97.5" customHeight="1" x14ac:dyDescent="0.2"/>
    <row r="2081" ht="97.5" customHeight="1" x14ac:dyDescent="0.2"/>
    <row r="2082" ht="97.5" customHeight="1" x14ac:dyDescent="0.2"/>
    <row r="2083" ht="97.5" customHeight="1" x14ac:dyDescent="0.2"/>
    <row r="2084" ht="97.5" customHeight="1" x14ac:dyDescent="0.2"/>
    <row r="2085" ht="97.5" customHeight="1" x14ac:dyDescent="0.2"/>
    <row r="2086" ht="97.5" customHeight="1" x14ac:dyDescent="0.2"/>
    <row r="2087" ht="97.5" customHeight="1" x14ac:dyDescent="0.2"/>
    <row r="2088" ht="97.5" customHeight="1" x14ac:dyDescent="0.2"/>
    <row r="2089" ht="97.5" customHeight="1" x14ac:dyDescent="0.2"/>
    <row r="2090" ht="97.5" customHeight="1" x14ac:dyDescent="0.2"/>
    <row r="2091" ht="97.5" customHeight="1" x14ac:dyDescent="0.2"/>
    <row r="2092" ht="97.5" customHeight="1" x14ac:dyDescent="0.2"/>
    <row r="2093" ht="97.5" customHeight="1" x14ac:dyDescent="0.2"/>
    <row r="2094" ht="97.5" customHeight="1" x14ac:dyDescent="0.2"/>
    <row r="2095" ht="97.5" customHeight="1" x14ac:dyDescent="0.2"/>
    <row r="2096" ht="97.5" customHeight="1" x14ac:dyDescent="0.2"/>
    <row r="2097" ht="97.5" customHeight="1" x14ac:dyDescent="0.2"/>
    <row r="2098" ht="97.5" customHeight="1" x14ac:dyDescent="0.2"/>
    <row r="2099" ht="97.5" customHeight="1" x14ac:dyDescent="0.2"/>
    <row r="2100" ht="97.5" customHeight="1" x14ac:dyDescent="0.2"/>
    <row r="2101" ht="97.5" customHeight="1" x14ac:dyDescent="0.2"/>
    <row r="2102" ht="97.5" customHeight="1" x14ac:dyDescent="0.2"/>
    <row r="2103" ht="97.5" customHeight="1" x14ac:dyDescent="0.2"/>
    <row r="2104" ht="97.5" customHeight="1" x14ac:dyDescent="0.2"/>
    <row r="2105" ht="97.5" customHeight="1" x14ac:dyDescent="0.2"/>
    <row r="2106" ht="97.5" customHeight="1" x14ac:dyDescent="0.2"/>
    <row r="2107" ht="97.5" customHeight="1" x14ac:dyDescent="0.2"/>
    <row r="2108" ht="97.5" customHeight="1" x14ac:dyDescent="0.2"/>
    <row r="2109" ht="97.5" customHeight="1" x14ac:dyDescent="0.2"/>
    <row r="2110" ht="97.5" customHeight="1" x14ac:dyDescent="0.2"/>
    <row r="2111" ht="97.5" customHeight="1" x14ac:dyDescent="0.2"/>
    <row r="2112" ht="97.5" customHeight="1" x14ac:dyDescent="0.2"/>
    <row r="2113" ht="97.5" customHeight="1" x14ac:dyDescent="0.2"/>
    <row r="2114" ht="97.5" customHeight="1" x14ac:dyDescent="0.2"/>
    <row r="2115" ht="97.5" customHeight="1" x14ac:dyDescent="0.2"/>
    <row r="2116" ht="97.5" customHeight="1" x14ac:dyDescent="0.2"/>
    <row r="2117" ht="97.5" customHeight="1" x14ac:dyDescent="0.2"/>
    <row r="2118" ht="97.5" customHeight="1" x14ac:dyDescent="0.2"/>
    <row r="2119" ht="97.5" customHeight="1" x14ac:dyDescent="0.2"/>
    <row r="2120" ht="97.5" customHeight="1" x14ac:dyDescent="0.2"/>
    <row r="2121" ht="97.5" customHeight="1" x14ac:dyDescent="0.2"/>
    <row r="2122" ht="97.5" customHeight="1" x14ac:dyDescent="0.2"/>
    <row r="2123" ht="97.5" customHeight="1" x14ac:dyDescent="0.2"/>
    <row r="2124" ht="97.5" customHeight="1" x14ac:dyDescent="0.2"/>
    <row r="2125" ht="97.5" customHeight="1" x14ac:dyDescent="0.2"/>
    <row r="2126" ht="97.5" customHeight="1" x14ac:dyDescent="0.2"/>
    <row r="2127" ht="97.5" customHeight="1" x14ac:dyDescent="0.2"/>
    <row r="2128" ht="97.5" customHeight="1" x14ac:dyDescent="0.2"/>
    <row r="2129" ht="97.5" customHeight="1" x14ac:dyDescent="0.2"/>
    <row r="2130" ht="97.5" customHeight="1" x14ac:dyDescent="0.2"/>
    <row r="2131" ht="97.5" customHeight="1" x14ac:dyDescent="0.2"/>
    <row r="2132" ht="97.5" customHeight="1" x14ac:dyDescent="0.2"/>
    <row r="2133" ht="97.5" customHeight="1" x14ac:dyDescent="0.2"/>
    <row r="2134" ht="97.5" customHeight="1" x14ac:dyDescent="0.2"/>
    <row r="2135" ht="97.5" customHeight="1" x14ac:dyDescent="0.2"/>
    <row r="2136" ht="97.5" customHeight="1" x14ac:dyDescent="0.2"/>
    <row r="2137" ht="97.5" customHeight="1" x14ac:dyDescent="0.2"/>
    <row r="2138" ht="97.5" customHeight="1" x14ac:dyDescent="0.2"/>
    <row r="2139" ht="97.5" customHeight="1" x14ac:dyDescent="0.2"/>
    <row r="2140" ht="97.5" customHeight="1" x14ac:dyDescent="0.2"/>
    <row r="2141" ht="97.5" customHeight="1" x14ac:dyDescent="0.2"/>
    <row r="2142" ht="97.5" customHeight="1" x14ac:dyDescent="0.2"/>
    <row r="2143" ht="97.5" customHeight="1" x14ac:dyDescent="0.2"/>
    <row r="2144" ht="97.5" customHeight="1" x14ac:dyDescent="0.2"/>
    <row r="2145" ht="97.5" customHeight="1" x14ac:dyDescent="0.2"/>
    <row r="2146" ht="97.5" customHeight="1" x14ac:dyDescent="0.2"/>
    <row r="2147" ht="97.5" customHeight="1" x14ac:dyDescent="0.2"/>
    <row r="2148" ht="97.5" customHeight="1" x14ac:dyDescent="0.2"/>
    <row r="2149" ht="97.5" customHeight="1" x14ac:dyDescent="0.2"/>
    <row r="2150" ht="97.5" customHeight="1" x14ac:dyDescent="0.2"/>
    <row r="2151" ht="97.5" customHeight="1" x14ac:dyDescent="0.2"/>
    <row r="2152" ht="97.5" customHeight="1" x14ac:dyDescent="0.2"/>
    <row r="2153" ht="97.5" customHeight="1" x14ac:dyDescent="0.2"/>
    <row r="2154" ht="97.5" customHeight="1" x14ac:dyDescent="0.2"/>
    <row r="2155" ht="97.5" customHeight="1" x14ac:dyDescent="0.2"/>
    <row r="2156" ht="97.5" customHeight="1" x14ac:dyDescent="0.2"/>
    <row r="2157" ht="97.5" customHeight="1" x14ac:dyDescent="0.2"/>
    <row r="2158" ht="97.5" customHeight="1" x14ac:dyDescent="0.2"/>
    <row r="2159" ht="97.5" customHeight="1" x14ac:dyDescent="0.2"/>
    <row r="2160" ht="97.5" customHeight="1" x14ac:dyDescent="0.2"/>
    <row r="2161" ht="97.5" customHeight="1" x14ac:dyDescent="0.2"/>
    <row r="2162" ht="97.5" customHeight="1" x14ac:dyDescent="0.2"/>
    <row r="2163" ht="97.5" customHeight="1" x14ac:dyDescent="0.2"/>
    <row r="2164" ht="97.5" customHeight="1" x14ac:dyDescent="0.2"/>
    <row r="2165" ht="97.5" customHeight="1" x14ac:dyDescent="0.2"/>
    <row r="2166" ht="97.5" customHeight="1" x14ac:dyDescent="0.2"/>
    <row r="2167" ht="97.5" customHeight="1" x14ac:dyDescent="0.2"/>
    <row r="2168" ht="97.5" customHeight="1" x14ac:dyDescent="0.2"/>
    <row r="2169" ht="97.5" customHeight="1" x14ac:dyDescent="0.2"/>
    <row r="2170" ht="97.5" customHeight="1" x14ac:dyDescent="0.2"/>
    <row r="2171" ht="97.5" customHeight="1" x14ac:dyDescent="0.2"/>
    <row r="2172" ht="97.5" customHeight="1" x14ac:dyDescent="0.2"/>
    <row r="2173" ht="97.5" customHeight="1" x14ac:dyDescent="0.2"/>
    <row r="2174" ht="97.5" customHeight="1" x14ac:dyDescent="0.2"/>
    <row r="2175" ht="97.5" customHeight="1" x14ac:dyDescent="0.2"/>
    <row r="2176" ht="97.5" customHeight="1" x14ac:dyDescent="0.2"/>
    <row r="2177" ht="97.5" customHeight="1" x14ac:dyDescent="0.2"/>
    <row r="2178" ht="97.5" customHeight="1" x14ac:dyDescent="0.2"/>
    <row r="2179" ht="97.5" customHeight="1" x14ac:dyDescent="0.2"/>
    <row r="2180" ht="97.5" customHeight="1" x14ac:dyDescent="0.2"/>
    <row r="2181" ht="97.5" customHeight="1" x14ac:dyDescent="0.2"/>
    <row r="2182" ht="97.5" customHeight="1" x14ac:dyDescent="0.2"/>
    <row r="2183" ht="97.5" customHeight="1" x14ac:dyDescent="0.2"/>
    <row r="2184" ht="97.5" customHeight="1" x14ac:dyDescent="0.2"/>
    <row r="2185" ht="97.5" customHeight="1" x14ac:dyDescent="0.2"/>
    <row r="2186" ht="97.5" customHeight="1" x14ac:dyDescent="0.2"/>
    <row r="2187" ht="97.5" customHeight="1" x14ac:dyDescent="0.2"/>
    <row r="2188" ht="97.5" customHeight="1" x14ac:dyDescent="0.2"/>
    <row r="2189" ht="97.5" customHeight="1" x14ac:dyDescent="0.2"/>
    <row r="2190" ht="97.5" customHeight="1" x14ac:dyDescent="0.2"/>
    <row r="2191" ht="97.5" customHeight="1" x14ac:dyDescent="0.2"/>
    <row r="2192" ht="97.5" customHeight="1" x14ac:dyDescent="0.2"/>
    <row r="2193" ht="97.5" customHeight="1" x14ac:dyDescent="0.2"/>
    <row r="2194" ht="97.5" customHeight="1" x14ac:dyDescent="0.2"/>
    <row r="2195" ht="97.5" customHeight="1" x14ac:dyDescent="0.2"/>
    <row r="2196" ht="97.5" customHeight="1" x14ac:dyDescent="0.2"/>
    <row r="2197" ht="97.5" customHeight="1" x14ac:dyDescent="0.2"/>
    <row r="2198" ht="97.5" customHeight="1" x14ac:dyDescent="0.2"/>
    <row r="2199" ht="97.5" customHeight="1" x14ac:dyDescent="0.2"/>
    <row r="2200" ht="97.5" customHeight="1" x14ac:dyDescent="0.2"/>
    <row r="2201" ht="97.5" customHeight="1" x14ac:dyDescent="0.2"/>
    <row r="2202" ht="97.5" customHeight="1" x14ac:dyDescent="0.2"/>
    <row r="2203" ht="97.5" customHeight="1" x14ac:dyDescent="0.2"/>
    <row r="2204" ht="97.5" customHeight="1" x14ac:dyDescent="0.2"/>
    <row r="2205" ht="97.5" customHeight="1" x14ac:dyDescent="0.2"/>
    <row r="2206" ht="97.5" customHeight="1" x14ac:dyDescent="0.2"/>
    <row r="2207" ht="97.5" customHeight="1" x14ac:dyDescent="0.2"/>
    <row r="2208" ht="97.5" customHeight="1" x14ac:dyDescent="0.2"/>
    <row r="2209" ht="97.5" customHeight="1" x14ac:dyDescent="0.2"/>
    <row r="2210" ht="97.5" customHeight="1" x14ac:dyDescent="0.2"/>
    <row r="2211" ht="97.5" customHeight="1" x14ac:dyDescent="0.2"/>
    <row r="2212" ht="97.5" customHeight="1" x14ac:dyDescent="0.2"/>
    <row r="2213" ht="97.5" customHeight="1" x14ac:dyDescent="0.2"/>
    <row r="2214" ht="97.5" customHeight="1" x14ac:dyDescent="0.2"/>
    <row r="2215" ht="97.5" customHeight="1" x14ac:dyDescent="0.2"/>
    <row r="2216" ht="97.5" customHeight="1" x14ac:dyDescent="0.2"/>
    <row r="2217" ht="97.5" customHeight="1" x14ac:dyDescent="0.2"/>
    <row r="2218" ht="97.5" customHeight="1" x14ac:dyDescent="0.2"/>
    <row r="2219" ht="97.5" customHeight="1" x14ac:dyDescent="0.2"/>
    <row r="2220" ht="97.5" customHeight="1" x14ac:dyDescent="0.2"/>
    <row r="2221" ht="97.5" customHeight="1" x14ac:dyDescent="0.2"/>
    <row r="2222" ht="97.5" customHeight="1" x14ac:dyDescent="0.2"/>
    <row r="2223" ht="97.5" customHeight="1" x14ac:dyDescent="0.2"/>
    <row r="2224" ht="97.5" customHeight="1" x14ac:dyDescent="0.2"/>
    <row r="2225" ht="97.5" customHeight="1" x14ac:dyDescent="0.2"/>
    <row r="2226" ht="97.5" customHeight="1" x14ac:dyDescent="0.2"/>
    <row r="2227" ht="97.5" customHeight="1" x14ac:dyDescent="0.2"/>
    <row r="2228" ht="97.5" customHeight="1" x14ac:dyDescent="0.2"/>
    <row r="2229" ht="97.5" customHeight="1" x14ac:dyDescent="0.2"/>
    <row r="2230" ht="97.5" customHeight="1" x14ac:dyDescent="0.2"/>
    <row r="2231" ht="97.5" customHeight="1" x14ac:dyDescent="0.2"/>
    <row r="2232" ht="97.5" customHeight="1" x14ac:dyDescent="0.2"/>
    <row r="2233" ht="97.5" customHeight="1" x14ac:dyDescent="0.2"/>
    <row r="2234" ht="97.5" customHeight="1" x14ac:dyDescent="0.2"/>
    <row r="2235" ht="97.5" customHeight="1" x14ac:dyDescent="0.2"/>
    <row r="2236" ht="97.5" customHeight="1" x14ac:dyDescent="0.2"/>
    <row r="2237" ht="97.5" customHeight="1" x14ac:dyDescent="0.2"/>
    <row r="2238" ht="97.5" customHeight="1" x14ac:dyDescent="0.2"/>
    <row r="2239" ht="97.5" customHeight="1" x14ac:dyDescent="0.2"/>
    <row r="2240" ht="97.5" customHeight="1" x14ac:dyDescent="0.2"/>
    <row r="2241" ht="97.5" customHeight="1" x14ac:dyDescent="0.2"/>
    <row r="2242" ht="97.5" customHeight="1" x14ac:dyDescent="0.2"/>
    <row r="2243" ht="97.5" customHeight="1" x14ac:dyDescent="0.2"/>
    <row r="2244" ht="97.5" customHeight="1" x14ac:dyDescent="0.2"/>
    <row r="2245" ht="97.5" customHeight="1" x14ac:dyDescent="0.2"/>
    <row r="2246" ht="97.5" customHeight="1" x14ac:dyDescent="0.2"/>
    <row r="2247" ht="97.5" customHeight="1" x14ac:dyDescent="0.2"/>
    <row r="2248" ht="97.5" customHeight="1" x14ac:dyDescent="0.2"/>
    <row r="2249" ht="97.5" customHeight="1" x14ac:dyDescent="0.2"/>
    <row r="2250" ht="97.5" customHeight="1" x14ac:dyDescent="0.2"/>
    <row r="2251" ht="97.5" customHeight="1" x14ac:dyDescent="0.2"/>
    <row r="2252" ht="97.5" customHeight="1" x14ac:dyDescent="0.2"/>
    <row r="2253" ht="97.5" customHeight="1" x14ac:dyDescent="0.2"/>
    <row r="2254" ht="97.5" customHeight="1" x14ac:dyDescent="0.2"/>
    <row r="2255" ht="97.5" customHeight="1" x14ac:dyDescent="0.2"/>
    <row r="2256" ht="97.5" customHeight="1" x14ac:dyDescent="0.2"/>
    <row r="2257" ht="97.5" customHeight="1" x14ac:dyDescent="0.2"/>
    <row r="2258" ht="97.5" customHeight="1" x14ac:dyDescent="0.2"/>
    <row r="2259" ht="97.5" customHeight="1" x14ac:dyDescent="0.2"/>
    <row r="2260" ht="97.5" customHeight="1" x14ac:dyDescent="0.2"/>
    <row r="2261" ht="97.5" customHeight="1" x14ac:dyDescent="0.2"/>
    <row r="2262" ht="97.5" customHeight="1" x14ac:dyDescent="0.2"/>
    <row r="2263" ht="97.5" customHeight="1" x14ac:dyDescent="0.2"/>
    <row r="2264" ht="97.5" customHeight="1" x14ac:dyDescent="0.2"/>
    <row r="2265" ht="97.5" customHeight="1" x14ac:dyDescent="0.2"/>
    <row r="2266" ht="97.5" customHeight="1" x14ac:dyDescent="0.2"/>
    <row r="2267" ht="97.5" customHeight="1" x14ac:dyDescent="0.2"/>
    <row r="2268" ht="97.5" customHeight="1" x14ac:dyDescent="0.2"/>
    <row r="2269" ht="97.5" customHeight="1" x14ac:dyDescent="0.2"/>
    <row r="2270" ht="97.5" customHeight="1" x14ac:dyDescent="0.2"/>
    <row r="2271" ht="97.5" customHeight="1" x14ac:dyDescent="0.2"/>
    <row r="2272" ht="97.5" customHeight="1" x14ac:dyDescent="0.2"/>
    <row r="2273" ht="97.5" customHeight="1" x14ac:dyDescent="0.2"/>
    <row r="2274" ht="97.5" customHeight="1" x14ac:dyDescent="0.2"/>
    <row r="2275" ht="97.5" customHeight="1" x14ac:dyDescent="0.2"/>
    <row r="2276" ht="97.5" customHeight="1" x14ac:dyDescent="0.2"/>
    <row r="2277" ht="97.5" customHeight="1" x14ac:dyDescent="0.2"/>
    <row r="2278" ht="97.5" customHeight="1" x14ac:dyDescent="0.2"/>
    <row r="2279" ht="97.5" customHeight="1" x14ac:dyDescent="0.2"/>
    <row r="2280" ht="97.5" customHeight="1" x14ac:dyDescent="0.2"/>
    <row r="2281" ht="97.5" customHeight="1" x14ac:dyDescent="0.2"/>
    <row r="2282" ht="97.5" customHeight="1" x14ac:dyDescent="0.2"/>
    <row r="2283" ht="97.5" customHeight="1" x14ac:dyDescent="0.2"/>
    <row r="2284" ht="97.5" customHeight="1" x14ac:dyDescent="0.2"/>
    <row r="2285" ht="97.5" customHeight="1" x14ac:dyDescent="0.2"/>
    <row r="2286" ht="97.5" customHeight="1" x14ac:dyDescent="0.2"/>
    <row r="2287" ht="97.5" customHeight="1" x14ac:dyDescent="0.2"/>
    <row r="2288" ht="97.5" customHeight="1" x14ac:dyDescent="0.2"/>
    <row r="2289" ht="97.5" customHeight="1" x14ac:dyDescent="0.2"/>
    <row r="2290" ht="97.5" customHeight="1" x14ac:dyDescent="0.2"/>
    <row r="2291" ht="97.5" customHeight="1" x14ac:dyDescent="0.2"/>
    <row r="2292" ht="97.5" customHeight="1" x14ac:dyDescent="0.2"/>
    <row r="2293" ht="97.5" customHeight="1" x14ac:dyDescent="0.2"/>
    <row r="2294" ht="97.5" customHeight="1" x14ac:dyDescent="0.2"/>
    <row r="2295" ht="97.5" customHeight="1" x14ac:dyDescent="0.2"/>
    <row r="2296" ht="97.5" customHeight="1" x14ac:dyDescent="0.2"/>
    <row r="2297" ht="97.5" customHeight="1" x14ac:dyDescent="0.2"/>
    <row r="2298" ht="97.5" customHeight="1" x14ac:dyDescent="0.2"/>
    <row r="2299" ht="97.5" customHeight="1" x14ac:dyDescent="0.2"/>
    <row r="2300" ht="97.5" customHeight="1" x14ac:dyDescent="0.2"/>
    <row r="2301" ht="97.5" customHeight="1" x14ac:dyDescent="0.2"/>
    <row r="2302" ht="97.5" customHeight="1" x14ac:dyDescent="0.2"/>
    <row r="2303" ht="97.5" customHeight="1" x14ac:dyDescent="0.2"/>
    <row r="2304" ht="97.5" customHeight="1" x14ac:dyDescent="0.2"/>
    <row r="2305" ht="97.5" customHeight="1" x14ac:dyDescent="0.2"/>
    <row r="2306" ht="97.5" customHeight="1" x14ac:dyDescent="0.2"/>
    <row r="2307" ht="97.5" customHeight="1" x14ac:dyDescent="0.2"/>
    <row r="2308" ht="97.5" customHeight="1" x14ac:dyDescent="0.2"/>
    <row r="2309" ht="97.5" customHeight="1" x14ac:dyDescent="0.2"/>
    <row r="2310" ht="97.5" customHeight="1" x14ac:dyDescent="0.2"/>
    <row r="2311" ht="97.5" customHeight="1" x14ac:dyDescent="0.2"/>
    <row r="2312" ht="97.5" customHeight="1" x14ac:dyDescent="0.2"/>
    <row r="2313" ht="97.5" customHeight="1" x14ac:dyDescent="0.2"/>
    <row r="2314" ht="97.5" customHeight="1" x14ac:dyDescent="0.2"/>
    <row r="2315" ht="97.5" customHeight="1" x14ac:dyDescent="0.2"/>
    <row r="2316" ht="97.5" customHeight="1" x14ac:dyDescent="0.2"/>
    <row r="2317" ht="97.5" customHeight="1" x14ac:dyDescent="0.2"/>
    <row r="2318" ht="97.5" customHeight="1" x14ac:dyDescent="0.2"/>
    <row r="2319" ht="97.5" customHeight="1" x14ac:dyDescent="0.2"/>
    <row r="2320" ht="97.5" customHeight="1" x14ac:dyDescent="0.2"/>
    <row r="2321" ht="97.5" customHeight="1" x14ac:dyDescent="0.2"/>
    <row r="2322" ht="97.5" customHeight="1" x14ac:dyDescent="0.2"/>
    <row r="2323" ht="97.5" customHeight="1" x14ac:dyDescent="0.2"/>
    <row r="2324" ht="97.5" customHeight="1" x14ac:dyDescent="0.2"/>
    <row r="2325" ht="97.5" customHeight="1" x14ac:dyDescent="0.2"/>
    <row r="2326" ht="97.5" customHeight="1" x14ac:dyDescent="0.2"/>
    <row r="2327" ht="97.5" customHeight="1" x14ac:dyDescent="0.2"/>
    <row r="2328" ht="97.5" customHeight="1" x14ac:dyDescent="0.2"/>
    <row r="2329" ht="97.5" customHeight="1" x14ac:dyDescent="0.2"/>
    <row r="2330" ht="97.5" customHeight="1" x14ac:dyDescent="0.2"/>
    <row r="2331" ht="97.5" customHeight="1" x14ac:dyDescent="0.2"/>
    <row r="2332" ht="97.5" customHeight="1" x14ac:dyDescent="0.2"/>
    <row r="2333" ht="97.5" customHeight="1" x14ac:dyDescent="0.2"/>
    <row r="2334" ht="97.5" customHeight="1" x14ac:dyDescent="0.2"/>
    <row r="2335" ht="97.5" customHeight="1" x14ac:dyDescent="0.2"/>
    <row r="2336" ht="97.5" customHeight="1" x14ac:dyDescent="0.2"/>
    <row r="2337" ht="97.5" customHeight="1" x14ac:dyDescent="0.2"/>
    <row r="2338" ht="97.5" customHeight="1" x14ac:dyDescent="0.2"/>
    <row r="2339" ht="97.5" customHeight="1" x14ac:dyDescent="0.2"/>
    <row r="2340" ht="97.5" customHeight="1" x14ac:dyDescent="0.2"/>
    <row r="2341" ht="97.5" customHeight="1" x14ac:dyDescent="0.2"/>
    <row r="2342" ht="97.5" customHeight="1" x14ac:dyDescent="0.2"/>
    <row r="2343" ht="97.5" customHeight="1" x14ac:dyDescent="0.2"/>
    <row r="2344" ht="97.5" customHeight="1" x14ac:dyDescent="0.2"/>
    <row r="2345" ht="97.5" customHeight="1" x14ac:dyDescent="0.2"/>
    <row r="2346" ht="97.5" customHeight="1" x14ac:dyDescent="0.2"/>
    <row r="2347" ht="97.5" customHeight="1" x14ac:dyDescent="0.2"/>
    <row r="2348" ht="97.5" customHeight="1" x14ac:dyDescent="0.2"/>
    <row r="2349" ht="97.5" customHeight="1" x14ac:dyDescent="0.2"/>
    <row r="2350" ht="97.5" customHeight="1" x14ac:dyDescent="0.2"/>
    <row r="2351" ht="97.5" customHeight="1" x14ac:dyDescent="0.2"/>
    <row r="2352" ht="97.5" customHeight="1" x14ac:dyDescent="0.2"/>
    <row r="2353" ht="97.5" customHeight="1" x14ac:dyDescent="0.2"/>
    <row r="2354" ht="97.5" customHeight="1" x14ac:dyDescent="0.2"/>
    <row r="2355" ht="97.5" customHeight="1" x14ac:dyDescent="0.2"/>
    <row r="2356" ht="97.5" customHeight="1" x14ac:dyDescent="0.2"/>
    <row r="2357" ht="97.5" customHeight="1" x14ac:dyDescent="0.2"/>
    <row r="2358" ht="97.5" customHeight="1" x14ac:dyDescent="0.2"/>
    <row r="2359" ht="97.5" customHeight="1" x14ac:dyDescent="0.2"/>
    <row r="2360" ht="97.5" customHeight="1" x14ac:dyDescent="0.2"/>
    <row r="2361" ht="97.5" customHeight="1" x14ac:dyDescent="0.2"/>
    <row r="2362" ht="97.5" customHeight="1" x14ac:dyDescent="0.2"/>
    <row r="2363" ht="97.5" customHeight="1" x14ac:dyDescent="0.2"/>
    <row r="2364" ht="97.5" customHeight="1" x14ac:dyDescent="0.2"/>
    <row r="2365" ht="97.5" customHeight="1" x14ac:dyDescent="0.2"/>
    <row r="2366" ht="97.5" customHeight="1" x14ac:dyDescent="0.2"/>
    <row r="2367" ht="97.5" customHeight="1" x14ac:dyDescent="0.2"/>
    <row r="2368" ht="97.5" customHeight="1" x14ac:dyDescent="0.2"/>
    <row r="2369" ht="97.5" customHeight="1" x14ac:dyDescent="0.2"/>
    <row r="2370" ht="97.5" customHeight="1" x14ac:dyDescent="0.2"/>
    <row r="2371" ht="97.5" customHeight="1" x14ac:dyDescent="0.2"/>
    <row r="2372" ht="97.5" customHeight="1" x14ac:dyDescent="0.2"/>
    <row r="2373" ht="97.5" customHeight="1" x14ac:dyDescent="0.2"/>
    <row r="2374" ht="97.5" customHeight="1" x14ac:dyDescent="0.2"/>
    <row r="2375" ht="97.5" customHeight="1" x14ac:dyDescent="0.2"/>
    <row r="2376" ht="97.5" customHeight="1" x14ac:dyDescent="0.2"/>
    <row r="2377" ht="97.5" customHeight="1" x14ac:dyDescent="0.2"/>
    <row r="2378" ht="97.5" customHeight="1" x14ac:dyDescent="0.2"/>
    <row r="2379" ht="97.5" customHeight="1" x14ac:dyDescent="0.2"/>
    <row r="2380" ht="97.5" customHeight="1" x14ac:dyDescent="0.2"/>
    <row r="2381" ht="97.5" customHeight="1" x14ac:dyDescent="0.2"/>
    <row r="2382" ht="97.5" customHeight="1" x14ac:dyDescent="0.2"/>
    <row r="2383" ht="97.5" customHeight="1" x14ac:dyDescent="0.2"/>
    <row r="2384" ht="97.5" customHeight="1" x14ac:dyDescent="0.2"/>
    <row r="2385" ht="97.5" customHeight="1" x14ac:dyDescent="0.2"/>
    <row r="2386" ht="97.5" customHeight="1" x14ac:dyDescent="0.2"/>
    <row r="2387" ht="97.5" customHeight="1" x14ac:dyDescent="0.2"/>
    <row r="2388" ht="97.5" customHeight="1" x14ac:dyDescent="0.2"/>
    <row r="2389" ht="97.5" customHeight="1" x14ac:dyDescent="0.2"/>
    <row r="2390" ht="97.5" customHeight="1" x14ac:dyDescent="0.2"/>
    <row r="2391" ht="97.5" customHeight="1" x14ac:dyDescent="0.2"/>
    <row r="2392" ht="97.5" customHeight="1" x14ac:dyDescent="0.2"/>
    <row r="2393" ht="97.5" customHeight="1" x14ac:dyDescent="0.2"/>
    <row r="2394" ht="97.5" customHeight="1" x14ac:dyDescent="0.2"/>
    <row r="2395" ht="97.5" customHeight="1" x14ac:dyDescent="0.2"/>
    <row r="2396" ht="97.5" customHeight="1" x14ac:dyDescent="0.2"/>
    <row r="2397" ht="97.5" customHeight="1" x14ac:dyDescent="0.2"/>
    <row r="2398" ht="97.5" customHeight="1" x14ac:dyDescent="0.2"/>
    <row r="2399" ht="97.5" customHeight="1" x14ac:dyDescent="0.2"/>
    <row r="2400" ht="97.5" customHeight="1" x14ac:dyDescent="0.2"/>
    <row r="2401" ht="97.5" customHeight="1" x14ac:dyDescent="0.2"/>
    <row r="2402" ht="97.5" customHeight="1" x14ac:dyDescent="0.2"/>
    <row r="2403" ht="97.5" customHeight="1" x14ac:dyDescent="0.2"/>
    <row r="2404" ht="97.5" customHeight="1" x14ac:dyDescent="0.2"/>
    <row r="2405" ht="97.5" customHeight="1" x14ac:dyDescent="0.2"/>
    <row r="2406" ht="97.5" customHeight="1" x14ac:dyDescent="0.2"/>
    <row r="2407" ht="97.5" customHeight="1" x14ac:dyDescent="0.2"/>
    <row r="2408" ht="97.5" customHeight="1" x14ac:dyDescent="0.2"/>
    <row r="2409" ht="97.5" customHeight="1" x14ac:dyDescent="0.2"/>
    <row r="2410" ht="97.5" customHeight="1" x14ac:dyDescent="0.2"/>
    <row r="2411" ht="97.5" customHeight="1" x14ac:dyDescent="0.2"/>
    <row r="2412" ht="97.5" customHeight="1" x14ac:dyDescent="0.2"/>
    <row r="2413" ht="97.5" customHeight="1" x14ac:dyDescent="0.2"/>
    <row r="2414" ht="97.5" customHeight="1" x14ac:dyDescent="0.2"/>
    <row r="2415" ht="97.5" customHeight="1" x14ac:dyDescent="0.2"/>
    <row r="2416" ht="97.5" customHeight="1" x14ac:dyDescent="0.2"/>
    <row r="2417" ht="97.5" customHeight="1" x14ac:dyDescent="0.2"/>
    <row r="2418" ht="97.5" customHeight="1" x14ac:dyDescent="0.2"/>
    <row r="2419" ht="97.5" customHeight="1" x14ac:dyDescent="0.2"/>
    <row r="2420" ht="97.5" customHeight="1" x14ac:dyDescent="0.2"/>
    <row r="2421" ht="97.5" customHeight="1" x14ac:dyDescent="0.2"/>
    <row r="2422" ht="97.5" customHeight="1" x14ac:dyDescent="0.2"/>
    <row r="2423" ht="97.5" customHeight="1" x14ac:dyDescent="0.2"/>
    <row r="2424" ht="97.5" customHeight="1" x14ac:dyDescent="0.2"/>
    <row r="2425" ht="97.5" customHeight="1" x14ac:dyDescent="0.2"/>
    <row r="2426" ht="97.5" customHeight="1" x14ac:dyDescent="0.2"/>
    <row r="2427" ht="97.5" customHeight="1" x14ac:dyDescent="0.2"/>
    <row r="2428" ht="97.5" customHeight="1" x14ac:dyDescent="0.2"/>
    <row r="2429" ht="97.5" customHeight="1" x14ac:dyDescent="0.2"/>
    <row r="2430" ht="97.5" customHeight="1" x14ac:dyDescent="0.2"/>
    <row r="2431" ht="97.5" customHeight="1" x14ac:dyDescent="0.2"/>
    <row r="2432" ht="97.5" customHeight="1" x14ac:dyDescent="0.2"/>
    <row r="2433" ht="97.5" customHeight="1" x14ac:dyDescent="0.2"/>
    <row r="2434" ht="97.5" customHeight="1" x14ac:dyDescent="0.2"/>
    <row r="2435" ht="97.5" customHeight="1" x14ac:dyDescent="0.2"/>
    <row r="2436" ht="97.5" customHeight="1" x14ac:dyDescent="0.2"/>
    <row r="2437" ht="97.5" customHeight="1" x14ac:dyDescent="0.2"/>
    <row r="2438" ht="97.5" customHeight="1" x14ac:dyDescent="0.2"/>
    <row r="2439" ht="97.5" customHeight="1" x14ac:dyDescent="0.2"/>
    <row r="2440" ht="97.5" customHeight="1" x14ac:dyDescent="0.2"/>
    <row r="2441" ht="97.5" customHeight="1" x14ac:dyDescent="0.2"/>
    <row r="2442" ht="97.5" customHeight="1" x14ac:dyDescent="0.2"/>
    <row r="2443" ht="97.5" customHeight="1" x14ac:dyDescent="0.2"/>
    <row r="2444" ht="97.5" customHeight="1" x14ac:dyDescent="0.2"/>
    <row r="2445" ht="97.5" customHeight="1" x14ac:dyDescent="0.2"/>
    <row r="2446" ht="97.5" customHeight="1" x14ac:dyDescent="0.2"/>
    <row r="2447" ht="97.5" customHeight="1" x14ac:dyDescent="0.2"/>
    <row r="2448" ht="97.5" customHeight="1" x14ac:dyDescent="0.2"/>
    <row r="2449" ht="97.5" customHeight="1" x14ac:dyDescent="0.2"/>
    <row r="2450" ht="97.5" customHeight="1" x14ac:dyDescent="0.2"/>
    <row r="2451" ht="97.5" customHeight="1" x14ac:dyDescent="0.2"/>
    <row r="2452" ht="97.5" customHeight="1" x14ac:dyDescent="0.2"/>
    <row r="2453" ht="97.5" customHeight="1" x14ac:dyDescent="0.2"/>
    <row r="2454" ht="97.5" customHeight="1" x14ac:dyDescent="0.2"/>
    <row r="2455" ht="97.5" customHeight="1" x14ac:dyDescent="0.2"/>
    <row r="2456" ht="97.5" customHeight="1" x14ac:dyDescent="0.2"/>
    <row r="2457" ht="97.5" customHeight="1" x14ac:dyDescent="0.2"/>
    <row r="2458" ht="97.5" customHeight="1" x14ac:dyDescent="0.2"/>
    <row r="2459" ht="97.5" customHeight="1" x14ac:dyDescent="0.2"/>
    <row r="2460" ht="97.5" customHeight="1" x14ac:dyDescent="0.2"/>
    <row r="2461" ht="97.5" customHeight="1" x14ac:dyDescent="0.2"/>
    <row r="2462" ht="97.5" customHeight="1" x14ac:dyDescent="0.2"/>
    <row r="2463" ht="97.5" customHeight="1" x14ac:dyDescent="0.2"/>
    <row r="2464" ht="97.5" customHeight="1" x14ac:dyDescent="0.2"/>
    <row r="2465" ht="97.5" customHeight="1" x14ac:dyDescent="0.2"/>
    <row r="2466" ht="97.5" customHeight="1" x14ac:dyDescent="0.2"/>
    <row r="2467" ht="97.5" customHeight="1" x14ac:dyDescent="0.2"/>
    <row r="2468" ht="97.5" customHeight="1" x14ac:dyDescent="0.2"/>
    <row r="2469" ht="97.5" customHeight="1" x14ac:dyDescent="0.2"/>
    <row r="2470" ht="97.5" customHeight="1" x14ac:dyDescent="0.2"/>
    <row r="2471" ht="97.5" customHeight="1" x14ac:dyDescent="0.2"/>
    <row r="2472" ht="97.5" customHeight="1" x14ac:dyDescent="0.2"/>
    <row r="2473" ht="97.5" customHeight="1" x14ac:dyDescent="0.2"/>
    <row r="2474" ht="97.5" customHeight="1" x14ac:dyDescent="0.2"/>
    <row r="2475" ht="97.5" customHeight="1" x14ac:dyDescent="0.2"/>
    <row r="2476" ht="97.5" customHeight="1" x14ac:dyDescent="0.2"/>
    <row r="2477" ht="97.5" customHeight="1" x14ac:dyDescent="0.2"/>
    <row r="2478" ht="97.5" customHeight="1" x14ac:dyDescent="0.2"/>
    <row r="2479" ht="97.5" customHeight="1" x14ac:dyDescent="0.2"/>
    <row r="2480" ht="97.5" customHeight="1" x14ac:dyDescent="0.2"/>
    <row r="2481" ht="97.5" customHeight="1" x14ac:dyDescent="0.2"/>
    <row r="2482" ht="97.5" customHeight="1" x14ac:dyDescent="0.2"/>
    <row r="2483" ht="97.5" customHeight="1" x14ac:dyDescent="0.2"/>
    <row r="2484" ht="97.5" customHeight="1" x14ac:dyDescent="0.2"/>
    <row r="2485" ht="97.5" customHeight="1" x14ac:dyDescent="0.2"/>
    <row r="2486" ht="97.5" customHeight="1" x14ac:dyDescent="0.2"/>
    <row r="2487" ht="97.5" customHeight="1" x14ac:dyDescent="0.2"/>
    <row r="2488" ht="97.5" customHeight="1" x14ac:dyDescent="0.2"/>
    <row r="2489" ht="97.5" customHeight="1" x14ac:dyDescent="0.2"/>
    <row r="2490" ht="97.5" customHeight="1" x14ac:dyDescent="0.2"/>
    <row r="2491" ht="97.5" customHeight="1" x14ac:dyDescent="0.2"/>
    <row r="2492" ht="97.5" customHeight="1" x14ac:dyDescent="0.2"/>
    <row r="2493" ht="97.5" customHeight="1" x14ac:dyDescent="0.2"/>
    <row r="2494" ht="97.5" customHeight="1" x14ac:dyDescent="0.2"/>
    <row r="2495" ht="97.5" customHeight="1" x14ac:dyDescent="0.2"/>
    <row r="2496" ht="97.5" customHeight="1" x14ac:dyDescent="0.2"/>
    <row r="2497" ht="97.5" customHeight="1" x14ac:dyDescent="0.2"/>
    <row r="2498" ht="97.5" customHeight="1" x14ac:dyDescent="0.2"/>
    <row r="2499" ht="97.5" customHeight="1" x14ac:dyDescent="0.2"/>
    <row r="2500" ht="97.5" customHeight="1" x14ac:dyDescent="0.2"/>
    <row r="2501" ht="97.5" customHeight="1" x14ac:dyDescent="0.2"/>
    <row r="2502" ht="97.5" customHeight="1" x14ac:dyDescent="0.2"/>
    <row r="2503" ht="97.5" customHeight="1" x14ac:dyDescent="0.2"/>
    <row r="2504" ht="97.5" customHeight="1" x14ac:dyDescent="0.2"/>
    <row r="2505" ht="97.5" customHeight="1" x14ac:dyDescent="0.2"/>
    <row r="2506" ht="97.5" customHeight="1" x14ac:dyDescent="0.2"/>
    <row r="2507" ht="97.5" customHeight="1" x14ac:dyDescent="0.2"/>
    <row r="2508" ht="97.5" customHeight="1" x14ac:dyDescent="0.2"/>
    <row r="2509" ht="97.5" customHeight="1" x14ac:dyDescent="0.2"/>
    <row r="2510" ht="97.5" customHeight="1" x14ac:dyDescent="0.2"/>
    <row r="2511" ht="97.5" customHeight="1" x14ac:dyDescent="0.2"/>
    <row r="2512" ht="97.5" customHeight="1" x14ac:dyDescent="0.2"/>
    <row r="2513" ht="97.5" customHeight="1" x14ac:dyDescent="0.2"/>
    <row r="2514" ht="97.5" customHeight="1" x14ac:dyDescent="0.2"/>
    <row r="2515" ht="97.5" customHeight="1" x14ac:dyDescent="0.2"/>
    <row r="2516" ht="97.5" customHeight="1" x14ac:dyDescent="0.2"/>
    <row r="2517" ht="97.5" customHeight="1" x14ac:dyDescent="0.2"/>
    <row r="2518" ht="97.5" customHeight="1" x14ac:dyDescent="0.2"/>
    <row r="2519" ht="97.5" customHeight="1" x14ac:dyDescent="0.2"/>
    <row r="2520" ht="97.5" customHeight="1" x14ac:dyDescent="0.2"/>
    <row r="2521" ht="97.5" customHeight="1" x14ac:dyDescent="0.2"/>
    <row r="2522" ht="97.5" customHeight="1" x14ac:dyDescent="0.2"/>
    <row r="2523" ht="97.5" customHeight="1" x14ac:dyDescent="0.2"/>
    <row r="2524" ht="97.5" customHeight="1" x14ac:dyDescent="0.2"/>
    <row r="2525" ht="97.5" customHeight="1" x14ac:dyDescent="0.2"/>
    <row r="2526" ht="97.5" customHeight="1" x14ac:dyDescent="0.2"/>
    <row r="2527" ht="97.5" customHeight="1" x14ac:dyDescent="0.2"/>
    <row r="2528" ht="97.5" customHeight="1" x14ac:dyDescent="0.2"/>
    <row r="2529" ht="97.5" customHeight="1" x14ac:dyDescent="0.2"/>
    <row r="2530" ht="97.5" customHeight="1" x14ac:dyDescent="0.2"/>
    <row r="2531" ht="97.5" customHeight="1" x14ac:dyDescent="0.2"/>
    <row r="2532" ht="97.5" customHeight="1" x14ac:dyDescent="0.2"/>
    <row r="2533" ht="97.5" customHeight="1" x14ac:dyDescent="0.2"/>
    <row r="2534" ht="97.5" customHeight="1" x14ac:dyDescent="0.2"/>
    <row r="2535" ht="97.5" customHeight="1" x14ac:dyDescent="0.2"/>
    <row r="2536" ht="97.5" customHeight="1" x14ac:dyDescent="0.2"/>
    <row r="2537" ht="97.5" customHeight="1" x14ac:dyDescent="0.2"/>
    <row r="2538" ht="97.5" customHeight="1" x14ac:dyDescent="0.2"/>
    <row r="2539" ht="97.5" customHeight="1" x14ac:dyDescent="0.2"/>
    <row r="2540" ht="97.5" customHeight="1" x14ac:dyDescent="0.2"/>
    <row r="2541" ht="97.5" customHeight="1" x14ac:dyDescent="0.2"/>
    <row r="2542" ht="97.5" customHeight="1" x14ac:dyDescent="0.2"/>
    <row r="2543" ht="97.5" customHeight="1" x14ac:dyDescent="0.2"/>
    <row r="2544" ht="97.5" customHeight="1" x14ac:dyDescent="0.2"/>
    <row r="2545" ht="97.5" customHeight="1" x14ac:dyDescent="0.2"/>
    <row r="2546" ht="97.5" customHeight="1" x14ac:dyDescent="0.2"/>
    <row r="2547" ht="97.5" customHeight="1" x14ac:dyDescent="0.2"/>
    <row r="2548" ht="97.5" customHeight="1" x14ac:dyDescent="0.2"/>
    <row r="2549" ht="97.5" customHeight="1" x14ac:dyDescent="0.2"/>
    <row r="2550" ht="97.5" customHeight="1" x14ac:dyDescent="0.2"/>
    <row r="2551" ht="97.5" customHeight="1" x14ac:dyDescent="0.2"/>
    <row r="2552" ht="97.5" customHeight="1" x14ac:dyDescent="0.2"/>
    <row r="2553" ht="97.5" customHeight="1" x14ac:dyDescent="0.2"/>
    <row r="2554" ht="97.5" customHeight="1" x14ac:dyDescent="0.2"/>
    <row r="2555" ht="97.5" customHeight="1" x14ac:dyDescent="0.2"/>
    <row r="2556" ht="97.5" customHeight="1" x14ac:dyDescent="0.2"/>
    <row r="2557" ht="97.5" customHeight="1" x14ac:dyDescent="0.2"/>
    <row r="2558" ht="97.5" customHeight="1" x14ac:dyDescent="0.2"/>
    <row r="2559" ht="97.5" customHeight="1" x14ac:dyDescent="0.2"/>
    <row r="2560" ht="97.5" customHeight="1" x14ac:dyDescent="0.2"/>
    <row r="2561" ht="97.5" customHeight="1" x14ac:dyDescent="0.2"/>
    <row r="2562" ht="97.5" customHeight="1" x14ac:dyDescent="0.2"/>
    <row r="2563" ht="97.5" customHeight="1" x14ac:dyDescent="0.2"/>
    <row r="2564" ht="97.5" customHeight="1" x14ac:dyDescent="0.2"/>
    <row r="2565" ht="97.5" customHeight="1" x14ac:dyDescent="0.2"/>
    <row r="2566" ht="97.5" customHeight="1" x14ac:dyDescent="0.2"/>
    <row r="2567" ht="97.5" customHeight="1" x14ac:dyDescent="0.2"/>
    <row r="2568" ht="97.5" customHeight="1" x14ac:dyDescent="0.2"/>
    <row r="2569" ht="97.5" customHeight="1" x14ac:dyDescent="0.2"/>
    <row r="2570" ht="97.5" customHeight="1" x14ac:dyDescent="0.2"/>
    <row r="2571" ht="97.5" customHeight="1" x14ac:dyDescent="0.2"/>
    <row r="2572" ht="97.5" customHeight="1" x14ac:dyDescent="0.2"/>
    <row r="2573" ht="97.5" customHeight="1" x14ac:dyDescent="0.2"/>
    <row r="2574" ht="97.5" customHeight="1" x14ac:dyDescent="0.2"/>
    <row r="2575" ht="97.5" customHeight="1" x14ac:dyDescent="0.2"/>
    <row r="2576" ht="97.5" customHeight="1" x14ac:dyDescent="0.2"/>
    <row r="2577" ht="97.5" customHeight="1" x14ac:dyDescent="0.2"/>
    <row r="2578" ht="97.5" customHeight="1" x14ac:dyDescent="0.2"/>
    <row r="2579" ht="97.5" customHeight="1" x14ac:dyDescent="0.2"/>
    <row r="2580" ht="97.5" customHeight="1" x14ac:dyDescent="0.2"/>
    <row r="2581" ht="97.5" customHeight="1" x14ac:dyDescent="0.2"/>
    <row r="2582" ht="97.5" customHeight="1" x14ac:dyDescent="0.2"/>
    <row r="2583" ht="97.5" customHeight="1" x14ac:dyDescent="0.2"/>
    <row r="2584" ht="97.5" customHeight="1" x14ac:dyDescent="0.2"/>
    <row r="2585" ht="97.5" customHeight="1" x14ac:dyDescent="0.2"/>
    <row r="2586" ht="97.5" customHeight="1" x14ac:dyDescent="0.2"/>
    <row r="2587" ht="97.5" customHeight="1" x14ac:dyDescent="0.2"/>
    <row r="2588" ht="97.5" customHeight="1" x14ac:dyDescent="0.2"/>
    <row r="2589" ht="97.5" customHeight="1" x14ac:dyDescent="0.2"/>
    <row r="2590" ht="97.5" customHeight="1" x14ac:dyDescent="0.2"/>
    <row r="2591" ht="97.5" customHeight="1" x14ac:dyDescent="0.2"/>
    <row r="2592" ht="97.5" customHeight="1" x14ac:dyDescent="0.2"/>
    <row r="2593" ht="97.5" customHeight="1" x14ac:dyDescent="0.2"/>
    <row r="2594" ht="97.5" customHeight="1" x14ac:dyDescent="0.2"/>
    <row r="2595" ht="97.5" customHeight="1" x14ac:dyDescent="0.2"/>
    <row r="2596" ht="97.5" customHeight="1" x14ac:dyDescent="0.2"/>
    <row r="2597" ht="97.5" customHeight="1" x14ac:dyDescent="0.2"/>
    <row r="2598" ht="97.5" customHeight="1" x14ac:dyDescent="0.2"/>
    <row r="2599" ht="97.5" customHeight="1" x14ac:dyDescent="0.2"/>
    <row r="2600" ht="97.5" customHeight="1" x14ac:dyDescent="0.2"/>
    <row r="2601" ht="97.5" customHeight="1" x14ac:dyDescent="0.2"/>
    <row r="2602" ht="97.5" customHeight="1" x14ac:dyDescent="0.2"/>
    <row r="2603" ht="97.5" customHeight="1" x14ac:dyDescent="0.2"/>
    <row r="2604" ht="97.5" customHeight="1" x14ac:dyDescent="0.2"/>
    <row r="2605" ht="97.5" customHeight="1" x14ac:dyDescent="0.2"/>
    <row r="2606" ht="97.5" customHeight="1" x14ac:dyDescent="0.2"/>
    <row r="2607" ht="97.5" customHeight="1" x14ac:dyDescent="0.2"/>
    <row r="2608" ht="97.5" customHeight="1" x14ac:dyDescent="0.2"/>
    <row r="2609" ht="97.5" customHeight="1" x14ac:dyDescent="0.2"/>
    <row r="2610" ht="97.5" customHeight="1" x14ac:dyDescent="0.2"/>
    <row r="2611" ht="97.5" customHeight="1" x14ac:dyDescent="0.2"/>
    <row r="2612" ht="97.5" customHeight="1" x14ac:dyDescent="0.2"/>
    <row r="2613" ht="97.5" customHeight="1" x14ac:dyDescent="0.2"/>
    <row r="2614" ht="97.5" customHeight="1" x14ac:dyDescent="0.2"/>
    <row r="2615" ht="97.5" customHeight="1" x14ac:dyDescent="0.2"/>
    <row r="2616" ht="97.5" customHeight="1" x14ac:dyDescent="0.2"/>
    <row r="2617" ht="97.5" customHeight="1" x14ac:dyDescent="0.2"/>
    <row r="2618" ht="97.5" customHeight="1" x14ac:dyDescent="0.2"/>
    <row r="2619" ht="97.5" customHeight="1" x14ac:dyDescent="0.2"/>
    <row r="2620" ht="97.5" customHeight="1" x14ac:dyDescent="0.2"/>
    <row r="2621" ht="97.5" customHeight="1" x14ac:dyDescent="0.2"/>
    <row r="2622" ht="97.5" customHeight="1" x14ac:dyDescent="0.2"/>
    <row r="2623" ht="97.5" customHeight="1" x14ac:dyDescent="0.2"/>
    <row r="2624" ht="97.5" customHeight="1" x14ac:dyDescent="0.2"/>
    <row r="2625" ht="97.5" customHeight="1" x14ac:dyDescent="0.2"/>
    <row r="2626" ht="97.5" customHeight="1" x14ac:dyDescent="0.2"/>
    <row r="2627" ht="97.5" customHeight="1" x14ac:dyDescent="0.2"/>
    <row r="2628" ht="97.5" customHeight="1" x14ac:dyDescent="0.2"/>
    <row r="2629" ht="97.5" customHeight="1" x14ac:dyDescent="0.2"/>
    <row r="2630" ht="97.5" customHeight="1" x14ac:dyDescent="0.2"/>
    <row r="2631" ht="97.5" customHeight="1" x14ac:dyDescent="0.2"/>
    <row r="2632" ht="97.5" customHeight="1" x14ac:dyDescent="0.2"/>
    <row r="2633" ht="97.5" customHeight="1" x14ac:dyDescent="0.2"/>
    <row r="2634" ht="97.5" customHeight="1" x14ac:dyDescent="0.2"/>
    <row r="2635" ht="97.5" customHeight="1" x14ac:dyDescent="0.2"/>
    <row r="2636" ht="97.5" customHeight="1" x14ac:dyDescent="0.2"/>
    <row r="2637" ht="97.5" customHeight="1" x14ac:dyDescent="0.2"/>
    <row r="2638" ht="97.5" customHeight="1" x14ac:dyDescent="0.2"/>
    <row r="2639" ht="97.5" customHeight="1" x14ac:dyDescent="0.2"/>
    <row r="2640" ht="97.5" customHeight="1" x14ac:dyDescent="0.2"/>
    <row r="2641" ht="97.5" customHeight="1" x14ac:dyDescent="0.2"/>
    <row r="2642" ht="97.5" customHeight="1" x14ac:dyDescent="0.2"/>
    <row r="2643" ht="97.5" customHeight="1" x14ac:dyDescent="0.2"/>
    <row r="2644" ht="97.5" customHeight="1" x14ac:dyDescent="0.2"/>
    <row r="2645" ht="97.5" customHeight="1" x14ac:dyDescent="0.2"/>
    <row r="2646" ht="97.5" customHeight="1" x14ac:dyDescent="0.2"/>
    <row r="2647" ht="97.5" customHeight="1" x14ac:dyDescent="0.2"/>
    <row r="2648" ht="97.5" customHeight="1" x14ac:dyDescent="0.2"/>
    <row r="2649" ht="97.5" customHeight="1" x14ac:dyDescent="0.2"/>
    <row r="2650" ht="97.5" customHeight="1" x14ac:dyDescent="0.2"/>
    <row r="2651" ht="97.5" customHeight="1" x14ac:dyDescent="0.2"/>
    <row r="2652" ht="97.5" customHeight="1" x14ac:dyDescent="0.2"/>
    <row r="2653" ht="97.5" customHeight="1" x14ac:dyDescent="0.2"/>
    <row r="2654" ht="97.5" customHeight="1" x14ac:dyDescent="0.2"/>
    <row r="2655" ht="97.5" customHeight="1" x14ac:dyDescent="0.2"/>
    <row r="2656" ht="97.5" customHeight="1" x14ac:dyDescent="0.2"/>
    <row r="2657" ht="97.5" customHeight="1" x14ac:dyDescent="0.2"/>
    <row r="2658" ht="97.5" customHeight="1" x14ac:dyDescent="0.2"/>
    <row r="2659" ht="97.5" customHeight="1" x14ac:dyDescent="0.2"/>
    <row r="2660" ht="97.5" customHeight="1" x14ac:dyDescent="0.2"/>
    <row r="2661" ht="97.5" customHeight="1" x14ac:dyDescent="0.2"/>
    <row r="2662" ht="97.5" customHeight="1" x14ac:dyDescent="0.2"/>
    <row r="2663" ht="97.5" customHeight="1" x14ac:dyDescent="0.2"/>
    <row r="2664" ht="97.5" customHeight="1" x14ac:dyDescent="0.2"/>
    <row r="2665" ht="97.5" customHeight="1" x14ac:dyDescent="0.2"/>
    <row r="2666" ht="97.5" customHeight="1" x14ac:dyDescent="0.2"/>
    <row r="2667" ht="97.5" customHeight="1" x14ac:dyDescent="0.2"/>
    <row r="2668" ht="97.5" customHeight="1" x14ac:dyDescent="0.2"/>
    <row r="2669" ht="97.5" customHeight="1" x14ac:dyDescent="0.2"/>
    <row r="2670" ht="97.5" customHeight="1" x14ac:dyDescent="0.2"/>
    <row r="2671" ht="97.5" customHeight="1" x14ac:dyDescent="0.2"/>
    <row r="2672" ht="97.5" customHeight="1" x14ac:dyDescent="0.2"/>
    <row r="2673" ht="97.5" customHeight="1" x14ac:dyDescent="0.2"/>
    <row r="2674" ht="97.5" customHeight="1" x14ac:dyDescent="0.2"/>
    <row r="2675" ht="97.5" customHeight="1" x14ac:dyDescent="0.2"/>
    <row r="2676" ht="97.5" customHeight="1" x14ac:dyDescent="0.2"/>
    <row r="2677" ht="97.5" customHeight="1" x14ac:dyDescent="0.2"/>
    <row r="2678" ht="97.5" customHeight="1" x14ac:dyDescent="0.2"/>
    <row r="2679" ht="97.5" customHeight="1" x14ac:dyDescent="0.2"/>
    <row r="2680" ht="97.5" customHeight="1" x14ac:dyDescent="0.2"/>
    <row r="2681" ht="97.5" customHeight="1" x14ac:dyDescent="0.2"/>
    <row r="2682" ht="97.5" customHeight="1" x14ac:dyDescent="0.2"/>
    <row r="2683" ht="97.5" customHeight="1" x14ac:dyDescent="0.2"/>
    <row r="2684" ht="97.5" customHeight="1" x14ac:dyDescent="0.2"/>
    <row r="2685" ht="97.5" customHeight="1" x14ac:dyDescent="0.2"/>
    <row r="2686" ht="97.5" customHeight="1" x14ac:dyDescent="0.2"/>
    <row r="2687" ht="97.5" customHeight="1" x14ac:dyDescent="0.2"/>
    <row r="2688" ht="97.5" customHeight="1" x14ac:dyDescent="0.2"/>
    <row r="2689" ht="97.5" customHeight="1" x14ac:dyDescent="0.2"/>
    <row r="2690" ht="97.5" customHeight="1" x14ac:dyDescent="0.2"/>
    <row r="2691" ht="97.5" customHeight="1" x14ac:dyDescent="0.2"/>
    <row r="2692" ht="97.5" customHeight="1" x14ac:dyDescent="0.2"/>
    <row r="2693" ht="97.5" customHeight="1" x14ac:dyDescent="0.2"/>
    <row r="2694" ht="97.5" customHeight="1" x14ac:dyDescent="0.2"/>
    <row r="2695" ht="97.5" customHeight="1" x14ac:dyDescent="0.2"/>
    <row r="2696" ht="97.5" customHeight="1" x14ac:dyDescent="0.2"/>
    <row r="2697" ht="97.5" customHeight="1" x14ac:dyDescent="0.2"/>
    <row r="2698" ht="97.5" customHeight="1" x14ac:dyDescent="0.2"/>
    <row r="2699" ht="97.5" customHeight="1" x14ac:dyDescent="0.2"/>
    <row r="2700" ht="97.5" customHeight="1" x14ac:dyDescent="0.2"/>
    <row r="2701" ht="97.5" customHeight="1" x14ac:dyDescent="0.2"/>
    <row r="2702" ht="97.5" customHeight="1" x14ac:dyDescent="0.2"/>
    <row r="2703" ht="97.5" customHeight="1" x14ac:dyDescent="0.2"/>
    <row r="2704" ht="97.5" customHeight="1" x14ac:dyDescent="0.2"/>
    <row r="2705" ht="97.5" customHeight="1" x14ac:dyDescent="0.2"/>
    <row r="2706" ht="97.5" customHeight="1" x14ac:dyDescent="0.2"/>
    <row r="2707" ht="97.5" customHeight="1" x14ac:dyDescent="0.2"/>
    <row r="2708" ht="97.5" customHeight="1" x14ac:dyDescent="0.2"/>
    <row r="2709" ht="97.5" customHeight="1" x14ac:dyDescent="0.2"/>
    <row r="2710" ht="97.5" customHeight="1" x14ac:dyDescent="0.2"/>
    <row r="2711" ht="97.5" customHeight="1" x14ac:dyDescent="0.2"/>
    <row r="2712" ht="97.5" customHeight="1" x14ac:dyDescent="0.2"/>
    <row r="2713" ht="97.5" customHeight="1" x14ac:dyDescent="0.2"/>
    <row r="2714" ht="97.5" customHeight="1" x14ac:dyDescent="0.2"/>
    <row r="2715" ht="97.5" customHeight="1" x14ac:dyDescent="0.2"/>
    <row r="2716" ht="97.5" customHeight="1" x14ac:dyDescent="0.2"/>
    <row r="2717" ht="97.5" customHeight="1" x14ac:dyDescent="0.2"/>
    <row r="2718" ht="97.5" customHeight="1" x14ac:dyDescent="0.2"/>
    <row r="2719" ht="97.5" customHeight="1" x14ac:dyDescent="0.2"/>
    <row r="2720" ht="97.5" customHeight="1" x14ac:dyDescent="0.2"/>
    <row r="2721" ht="97.5" customHeight="1" x14ac:dyDescent="0.2"/>
    <row r="2722" ht="97.5" customHeight="1" x14ac:dyDescent="0.2"/>
    <row r="2723" ht="97.5" customHeight="1" x14ac:dyDescent="0.2"/>
    <row r="2724" ht="97.5" customHeight="1" x14ac:dyDescent="0.2"/>
    <row r="2725" ht="97.5" customHeight="1" x14ac:dyDescent="0.2"/>
    <row r="2726" ht="97.5" customHeight="1" x14ac:dyDescent="0.2"/>
    <row r="2727" ht="97.5" customHeight="1" x14ac:dyDescent="0.2"/>
    <row r="2728" ht="97.5" customHeight="1" x14ac:dyDescent="0.2"/>
    <row r="2729" ht="97.5" customHeight="1" x14ac:dyDescent="0.2"/>
    <row r="2730" ht="97.5" customHeight="1" x14ac:dyDescent="0.2"/>
    <row r="2731" ht="97.5" customHeight="1" x14ac:dyDescent="0.2"/>
    <row r="2732" ht="97.5" customHeight="1" x14ac:dyDescent="0.2"/>
    <row r="2733" ht="97.5" customHeight="1" x14ac:dyDescent="0.2"/>
    <row r="2734" ht="97.5" customHeight="1" x14ac:dyDescent="0.2"/>
    <row r="2735" ht="97.5" customHeight="1" x14ac:dyDescent="0.2"/>
    <row r="2736" ht="97.5" customHeight="1" x14ac:dyDescent="0.2"/>
    <row r="2737" ht="97.5" customHeight="1" x14ac:dyDescent="0.2"/>
    <row r="2738" ht="97.5" customHeight="1" x14ac:dyDescent="0.2"/>
    <row r="2739" ht="97.5" customHeight="1" x14ac:dyDescent="0.2"/>
    <row r="2740" ht="97.5" customHeight="1" x14ac:dyDescent="0.2"/>
    <row r="2741" ht="97.5" customHeight="1" x14ac:dyDescent="0.2"/>
    <row r="2742" ht="97.5" customHeight="1" x14ac:dyDescent="0.2"/>
    <row r="2743" ht="97.5" customHeight="1" x14ac:dyDescent="0.2"/>
    <row r="2744" ht="97.5" customHeight="1" x14ac:dyDescent="0.2"/>
    <row r="2745" ht="97.5" customHeight="1" x14ac:dyDescent="0.2"/>
    <row r="2746" ht="97.5" customHeight="1" x14ac:dyDescent="0.2"/>
    <row r="2747" ht="97.5" customHeight="1" x14ac:dyDescent="0.2"/>
    <row r="2748" ht="97.5" customHeight="1" x14ac:dyDescent="0.2"/>
    <row r="2749" ht="97.5" customHeight="1" x14ac:dyDescent="0.2"/>
    <row r="2750" ht="97.5" customHeight="1" x14ac:dyDescent="0.2"/>
    <row r="2751" ht="97.5" customHeight="1" x14ac:dyDescent="0.2"/>
    <row r="2752" ht="97.5" customHeight="1" x14ac:dyDescent="0.2"/>
    <row r="2753" ht="97.5" customHeight="1" x14ac:dyDescent="0.2"/>
    <row r="2754" ht="97.5" customHeight="1" x14ac:dyDescent="0.2"/>
    <row r="2755" ht="97.5" customHeight="1" x14ac:dyDescent="0.2"/>
    <row r="2756" ht="97.5" customHeight="1" x14ac:dyDescent="0.2"/>
    <row r="2757" ht="97.5" customHeight="1" x14ac:dyDescent="0.2"/>
    <row r="2758" ht="97.5" customHeight="1" x14ac:dyDescent="0.2"/>
    <row r="2759" ht="97.5" customHeight="1" x14ac:dyDescent="0.2"/>
    <row r="2760" ht="97.5" customHeight="1" x14ac:dyDescent="0.2"/>
    <row r="2761" ht="97.5" customHeight="1" x14ac:dyDescent="0.2"/>
    <row r="2762" ht="97.5" customHeight="1" x14ac:dyDescent="0.2"/>
    <row r="2763" ht="97.5" customHeight="1" x14ac:dyDescent="0.2"/>
    <row r="2764" ht="97.5" customHeight="1" x14ac:dyDescent="0.2"/>
    <row r="2765" ht="97.5" customHeight="1" x14ac:dyDescent="0.2"/>
    <row r="2766" ht="97.5" customHeight="1" x14ac:dyDescent="0.2"/>
    <row r="2767" ht="97.5" customHeight="1" x14ac:dyDescent="0.2"/>
    <row r="2768" ht="97.5" customHeight="1" x14ac:dyDescent="0.2"/>
    <row r="2769" ht="97.5" customHeight="1" x14ac:dyDescent="0.2"/>
    <row r="2770" ht="97.5" customHeight="1" x14ac:dyDescent="0.2"/>
    <row r="2771" ht="97.5" customHeight="1" x14ac:dyDescent="0.2"/>
    <row r="2772" ht="97.5" customHeight="1" x14ac:dyDescent="0.2"/>
    <row r="2773" ht="97.5" customHeight="1" x14ac:dyDescent="0.2"/>
    <row r="2774" ht="97.5" customHeight="1" x14ac:dyDescent="0.2"/>
    <row r="2775" ht="97.5" customHeight="1" x14ac:dyDescent="0.2"/>
    <row r="2776" ht="97.5" customHeight="1" x14ac:dyDescent="0.2"/>
    <row r="2777" ht="97.5" customHeight="1" x14ac:dyDescent="0.2"/>
    <row r="2778" ht="97.5" customHeight="1" x14ac:dyDescent="0.2"/>
    <row r="2779" ht="97.5" customHeight="1" x14ac:dyDescent="0.2"/>
    <row r="2780" ht="97.5" customHeight="1" x14ac:dyDescent="0.2"/>
    <row r="2781" ht="97.5" customHeight="1" x14ac:dyDescent="0.2"/>
    <row r="2782" ht="97.5" customHeight="1" x14ac:dyDescent="0.2"/>
    <row r="2783" ht="97.5" customHeight="1" x14ac:dyDescent="0.2"/>
    <row r="2784" ht="97.5" customHeight="1" x14ac:dyDescent="0.2"/>
    <row r="2785" ht="97.5" customHeight="1" x14ac:dyDescent="0.2"/>
    <row r="2786" ht="97.5" customHeight="1" x14ac:dyDescent="0.2"/>
    <row r="2787" ht="97.5" customHeight="1" x14ac:dyDescent="0.2"/>
    <row r="2788" ht="97.5" customHeight="1" x14ac:dyDescent="0.2"/>
    <row r="2789" ht="97.5" customHeight="1" x14ac:dyDescent="0.2"/>
    <row r="2790" ht="97.5" customHeight="1" x14ac:dyDescent="0.2"/>
    <row r="2791" ht="97.5" customHeight="1" x14ac:dyDescent="0.2"/>
    <row r="2792" ht="97.5" customHeight="1" x14ac:dyDescent="0.2"/>
    <row r="2793" ht="97.5" customHeight="1" x14ac:dyDescent="0.2"/>
    <row r="2794" ht="97.5" customHeight="1" x14ac:dyDescent="0.2"/>
    <row r="2795" ht="97.5" customHeight="1" x14ac:dyDescent="0.2"/>
    <row r="2796" ht="97.5" customHeight="1" x14ac:dyDescent="0.2"/>
    <row r="2797" ht="97.5" customHeight="1" x14ac:dyDescent="0.2"/>
    <row r="2798" ht="97.5" customHeight="1" x14ac:dyDescent="0.2"/>
    <row r="2799" ht="97.5" customHeight="1" x14ac:dyDescent="0.2"/>
    <row r="2800" ht="97.5" customHeight="1" x14ac:dyDescent="0.2"/>
    <row r="2801" ht="97.5" customHeight="1" x14ac:dyDescent="0.2"/>
    <row r="2802" ht="97.5" customHeight="1" x14ac:dyDescent="0.2"/>
    <row r="2803" ht="97.5" customHeight="1" x14ac:dyDescent="0.2"/>
    <row r="2804" ht="97.5" customHeight="1" x14ac:dyDescent="0.2"/>
    <row r="2805" ht="97.5" customHeight="1" x14ac:dyDescent="0.2"/>
    <row r="2806" ht="97.5" customHeight="1" x14ac:dyDescent="0.2"/>
    <row r="2807" ht="97.5" customHeight="1" x14ac:dyDescent="0.2"/>
    <row r="2808" ht="97.5" customHeight="1" x14ac:dyDescent="0.2"/>
    <row r="2809" ht="97.5" customHeight="1" x14ac:dyDescent="0.2"/>
    <row r="2810" ht="97.5" customHeight="1" x14ac:dyDescent="0.2"/>
    <row r="2811" ht="97.5" customHeight="1" x14ac:dyDescent="0.2"/>
    <row r="2812" ht="97.5" customHeight="1" x14ac:dyDescent="0.2"/>
    <row r="2813" ht="97.5" customHeight="1" x14ac:dyDescent="0.2"/>
    <row r="2814" ht="97.5" customHeight="1" x14ac:dyDescent="0.2"/>
    <row r="2815" ht="97.5" customHeight="1" x14ac:dyDescent="0.2"/>
    <row r="2816" ht="97.5" customHeight="1" x14ac:dyDescent="0.2"/>
    <row r="2817" ht="97.5" customHeight="1" x14ac:dyDescent="0.2"/>
    <row r="2818" ht="97.5" customHeight="1" x14ac:dyDescent="0.2"/>
    <row r="2819" ht="97.5" customHeight="1" x14ac:dyDescent="0.2"/>
    <row r="2820" ht="97.5" customHeight="1" x14ac:dyDescent="0.2"/>
    <row r="2821" ht="97.5" customHeight="1" x14ac:dyDescent="0.2"/>
    <row r="2822" ht="97.5" customHeight="1" x14ac:dyDescent="0.2"/>
    <row r="2823" ht="97.5" customHeight="1" x14ac:dyDescent="0.2"/>
    <row r="2824" ht="97.5" customHeight="1" x14ac:dyDescent="0.2"/>
    <row r="2825" ht="97.5" customHeight="1" x14ac:dyDescent="0.2"/>
    <row r="2826" ht="97.5" customHeight="1" x14ac:dyDescent="0.2"/>
    <row r="2827" ht="97.5" customHeight="1" x14ac:dyDescent="0.2"/>
    <row r="2828" ht="97.5" customHeight="1" x14ac:dyDescent="0.2"/>
    <row r="2829" ht="97.5" customHeight="1" x14ac:dyDescent="0.2"/>
    <row r="2830" ht="97.5" customHeight="1" x14ac:dyDescent="0.2"/>
    <row r="2831" ht="97.5" customHeight="1" x14ac:dyDescent="0.2"/>
    <row r="2832" ht="97.5" customHeight="1" x14ac:dyDescent="0.2"/>
    <row r="2833" ht="97.5" customHeight="1" x14ac:dyDescent="0.2"/>
    <row r="2834" ht="97.5" customHeight="1" x14ac:dyDescent="0.2"/>
    <row r="2835" ht="97.5" customHeight="1" x14ac:dyDescent="0.2"/>
    <row r="2836" ht="97.5" customHeight="1" x14ac:dyDescent="0.2"/>
    <row r="2837" ht="97.5" customHeight="1" x14ac:dyDescent="0.2"/>
    <row r="2838" ht="97.5" customHeight="1" x14ac:dyDescent="0.2"/>
    <row r="2839" ht="97.5" customHeight="1" x14ac:dyDescent="0.2"/>
    <row r="2840" ht="97.5" customHeight="1" x14ac:dyDescent="0.2"/>
    <row r="2841" ht="97.5" customHeight="1" x14ac:dyDescent="0.2"/>
    <row r="2842" ht="97.5" customHeight="1" x14ac:dyDescent="0.2"/>
    <row r="2843" ht="97.5" customHeight="1" x14ac:dyDescent="0.2"/>
    <row r="2844" ht="97.5" customHeight="1" x14ac:dyDescent="0.2"/>
    <row r="2845" ht="97.5" customHeight="1" x14ac:dyDescent="0.2"/>
    <row r="2846" ht="97.5" customHeight="1" x14ac:dyDescent="0.2"/>
    <row r="2847" ht="97.5" customHeight="1" x14ac:dyDescent="0.2"/>
    <row r="2848" ht="97.5" customHeight="1" x14ac:dyDescent="0.2"/>
    <row r="2849" ht="97.5" customHeight="1" x14ac:dyDescent="0.2"/>
    <row r="2850" ht="97.5" customHeight="1" x14ac:dyDescent="0.2"/>
    <row r="2851" ht="97.5" customHeight="1" x14ac:dyDescent="0.2"/>
    <row r="2852" ht="97.5" customHeight="1" x14ac:dyDescent="0.2"/>
    <row r="2853" ht="97.5" customHeight="1" x14ac:dyDescent="0.2"/>
    <row r="2854" ht="97.5" customHeight="1" x14ac:dyDescent="0.2"/>
    <row r="2855" ht="97.5" customHeight="1" x14ac:dyDescent="0.2"/>
    <row r="2856" ht="97.5" customHeight="1" x14ac:dyDescent="0.2"/>
    <row r="2857" ht="97.5" customHeight="1" x14ac:dyDescent="0.2"/>
    <row r="2858" ht="97.5" customHeight="1" x14ac:dyDescent="0.2"/>
    <row r="2859" ht="97.5" customHeight="1" x14ac:dyDescent="0.2"/>
    <row r="2860" ht="97.5" customHeight="1" x14ac:dyDescent="0.2"/>
    <row r="2861" ht="97.5" customHeight="1" x14ac:dyDescent="0.2"/>
    <row r="2862" ht="97.5" customHeight="1" x14ac:dyDescent="0.2"/>
    <row r="2863" ht="97.5" customHeight="1" x14ac:dyDescent="0.2"/>
    <row r="2864" ht="97.5" customHeight="1" x14ac:dyDescent="0.2"/>
    <row r="2865" ht="97.5" customHeight="1" x14ac:dyDescent="0.2"/>
    <row r="2866" ht="97.5" customHeight="1" x14ac:dyDescent="0.2"/>
    <row r="2867" ht="97.5" customHeight="1" x14ac:dyDescent="0.2"/>
    <row r="2868" ht="97.5" customHeight="1" x14ac:dyDescent="0.2"/>
    <row r="2869" ht="97.5" customHeight="1" x14ac:dyDescent="0.2"/>
    <row r="2870" ht="97.5" customHeight="1" x14ac:dyDescent="0.2"/>
    <row r="2871" ht="97.5" customHeight="1" x14ac:dyDescent="0.2"/>
    <row r="2872" ht="97.5" customHeight="1" x14ac:dyDescent="0.2"/>
    <row r="2873" ht="97.5" customHeight="1" x14ac:dyDescent="0.2"/>
    <row r="2874" ht="97.5" customHeight="1" x14ac:dyDescent="0.2"/>
    <row r="2875" ht="97.5" customHeight="1" x14ac:dyDescent="0.2"/>
    <row r="2876" ht="97.5" customHeight="1" x14ac:dyDescent="0.2"/>
    <row r="2877" ht="97.5" customHeight="1" x14ac:dyDescent="0.2"/>
    <row r="2878" ht="97.5" customHeight="1" x14ac:dyDescent="0.2"/>
    <row r="2879" ht="97.5" customHeight="1" x14ac:dyDescent="0.2"/>
    <row r="2880" ht="97.5" customHeight="1" x14ac:dyDescent="0.2"/>
    <row r="2881" ht="97.5" customHeight="1" x14ac:dyDescent="0.2"/>
    <row r="2882" ht="97.5" customHeight="1" x14ac:dyDescent="0.2"/>
    <row r="2883" ht="97.5" customHeight="1" x14ac:dyDescent="0.2"/>
    <row r="2884" ht="97.5" customHeight="1" x14ac:dyDescent="0.2"/>
    <row r="2885" ht="97.5" customHeight="1" x14ac:dyDescent="0.2"/>
    <row r="2886" ht="97.5" customHeight="1" x14ac:dyDescent="0.2"/>
    <row r="2887" ht="97.5" customHeight="1" x14ac:dyDescent="0.2"/>
    <row r="2888" ht="97.5" customHeight="1" x14ac:dyDescent="0.2"/>
    <row r="2889" ht="97.5" customHeight="1" x14ac:dyDescent="0.2"/>
    <row r="2890" ht="97.5" customHeight="1" x14ac:dyDescent="0.2"/>
    <row r="2891" ht="97.5" customHeight="1" x14ac:dyDescent="0.2"/>
    <row r="2892" ht="97.5" customHeight="1" x14ac:dyDescent="0.2"/>
    <row r="2893" ht="97.5" customHeight="1" x14ac:dyDescent="0.2"/>
    <row r="2894" ht="97.5" customHeight="1" x14ac:dyDescent="0.2"/>
    <row r="2895" ht="97.5" customHeight="1" x14ac:dyDescent="0.2"/>
    <row r="2896" ht="97.5" customHeight="1" x14ac:dyDescent="0.2"/>
    <row r="2897" ht="97.5" customHeight="1" x14ac:dyDescent="0.2"/>
    <row r="2898" ht="97.5" customHeight="1" x14ac:dyDescent="0.2"/>
    <row r="2899" ht="97.5" customHeight="1" x14ac:dyDescent="0.2"/>
    <row r="2900" ht="97.5" customHeight="1" x14ac:dyDescent="0.2"/>
    <row r="2901" ht="97.5" customHeight="1" x14ac:dyDescent="0.2"/>
    <row r="2902" ht="97.5" customHeight="1" x14ac:dyDescent="0.2"/>
    <row r="2903" ht="97.5" customHeight="1" x14ac:dyDescent="0.2"/>
    <row r="2904" ht="97.5" customHeight="1" x14ac:dyDescent="0.2"/>
    <row r="2905" ht="97.5" customHeight="1" x14ac:dyDescent="0.2"/>
    <row r="2906" ht="97.5" customHeight="1" x14ac:dyDescent="0.2"/>
    <row r="2907" ht="97.5" customHeight="1" x14ac:dyDescent="0.2"/>
    <row r="2908" ht="97.5" customHeight="1" x14ac:dyDescent="0.2"/>
    <row r="2909" ht="97.5" customHeight="1" x14ac:dyDescent="0.2"/>
    <row r="2910" ht="97.5" customHeight="1" x14ac:dyDescent="0.2"/>
    <row r="2911" ht="97.5" customHeight="1" x14ac:dyDescent="0.2"/>
    <row r="2912" ht="97.5" customHeight="1" x14ac:dyDescent="0.2"/>
    <row r="2913" ht="97.5" customHeight="1" x14ac:dyDescent="0.2"/>
    <row r="2914" ht="97.5" customHeight="1" x14ac:dyDescent="0.2"/>
    <row r="2915" ht="97.5" customHeight="1" x14ac:dyDescent="0.2"/>
    <row r="2916" ht="97.5" customHeight="1" x14ac:dyDescent="0.2"/>
    <row r="2917" ht="97.5" customHeight="1" x14ac:dyDescent="0.2"/>
    <row r="2918" ht="97.5" customHeight="1" x14ac:dyDescent="0.2"/>
    <row r="2919" ht="97.5" customHeight="1" x14ac:dyDescent="0.2"/>
    <row r="2920" ht="97.5" customHeight="1" x14ac:dyDescent="0.2"/>
    <row r="2921" ht="97.5" customHeight="1" x14ac:dyDescent="0.2"/>
    <row r="2922" ht="97.5" customHeight="1" x14ac:dyDescent="0.2"/>
    <row r="2923" ht="97.5" customHeight="1" x14ac:dyDescent="0.2"/>
    <row r="2924" ht="97.5" customHeight="1" x14ac:dyDescent="0.2"/>
    <row r="2925" ht="97.5" customHeight="1" x14ac:dyDescent="0.2"/>
    <row r="2926" ht="97.5" customHeight="1" x14ac:dyDescent="0.2"/>
    <row r="2927" ht="97.5" customHeight="1" x14ac:dyDescent="0.2"/>
    <row r="2928" ht="97.5" customHeight="1" x14ac:dyDescent="0.2"/>
    <row r="2929" ht="97.5" customHeight="1" x14ac:dyDescent="0.2"/>
    <row r="2930" ht="97.5" customHeight="1" x14ac:dyDescent="0.2"/>
    <row r="2931" ht="97.5" customHeight="1" x14ac:dyDescent="0.2"/>
    <row r="2932" ht="97.5" customHeight="1" x14ac:dyDescent="0.2"/>
    <row r="2933" ht="97.5" customHeight="1" x14ac:dyDescent="0.2"/>
    <row r="2934" ht="97.5" customHeight="1" x14ac:dyDescent="0.2"/>
    <row r="2935" ht="97.5" customHeight="1" x14ac:dyDescent="0.2"/>
    <row r="2936" ht="97.5" customHeight="1" x14ac:dyDescent="0.2"/>
    <row r="2937" ht="97.5" customHeight="1" x14ac:dyDescent="0.2"/>
    <row r="2938" ht="97.5" customHeight="1" x14ac:dyDescent="0.2"/>
    <row r="2939" ht="97.5" customHeight="1" x14ac:dyDescent="0.2"/>
    <row r="2940" ht="97.5" customHeight="1" x14ac:dyDescent="0.2"/>
    <row r="2941" ht="97.5" customHeight="1" x14ac:dyDescent="0.2"/>
    <row r="2942" ht="97.5" customHeight="1" x14ac:dyDescent="0.2"/>
    <row r="2943" ht="97.5" customHeight="1" x14ac:dyDescent="0.2"/>
    <row r="2944" ht="97.5" customHeight="1" x14ac:dyDescent="0.2"/>
    <row r="2945" ht="97.5" customHeight="1" x14ac:dyDescent="0.2"/>
    <row r="2946" ht="97.5" customHeight="1" x14ac:dyDescent="0.2"/>
    <row r="2947" ht="97.5" customHeight="1" x14ac:dyDescent="0.2"/>
    <row r="2948" ht="97.5" customHeight="1" x14ac:dyDescent="0.2"/>
    <row r="2949" ht="97.5" customHeight="1" x14ac:dyDescent="0.2"/>
    <row r="2950" ht="97.5" customHeight="1" x14ac:dyDescent="0.2"/>
    <row r="2951" ht="97.5" customHeight="1" x14ac:dyDescent="0.2"/>
    <row r="2952" ht="97.5" customHeight="1" x14ac:dyDescent="0.2"/>
    <row r="2953" ht="97.5" customHeight="1" x14ac:dyDescent="0.2"/>
    <row r="2954" ht="97.5" customHeight="1" x14ac:dyDescent="0.2"/>
    <row r="2955" ht="97.5" customHeight="1" x14ac:dyDescent="0.2"/>
    <row r="2956" ht="97.5" customHeight="1" x14ac:dyDescent="0.2"/>
    <row r="2957" ht="97.5" customHeight="1" x14ac:dyDescent="0.2"/>
    <row r="2958" ht="97.5" customHeight="1" x14ac:dyDescent="0.2"/>
    <row r="2959" ht="97.5" customHeight="1" x14ac:dyDescent="0.2"/>
    <row r="2960" ht="97.5" customHeight="1" x14ac:dyDescent="0.2"/>
    <row r="2961" ht="97.5" customHeight="1" x14ac:dyDescent="0.2"/>
    <row r="2962" ht="97.5" customHeight="1" x14ac:dyDescent="0.2"/>
    <row r="2963" ht="97.5" customHeight="1" x14ac:dyDescent="0.2"/>
    <row r="2964" ht="97.5" customHeight="1" x14ac:dyDescent="0.2"/>
    <row r="2965" ht="97.5" customHeight="1" x14ac:dyDescent="0.2"/>
    <row r="2966" ht="97.5" customHeight="1" x14ac:dyDescent="0.2"/>
    <row r="2967" ht="97.5" customHeight="1" x14ac:dyDescent="0.2"/>
    <row r="2968" ht="97.5" customHeight="1" x14ac:dyDescent="0.2"/>
    <row r="2969" ht="97.5" customHeight="1" x14ac:dyDescent="0.2"/>
    <row r="2970" ht="97.5" customHeight="1" x14ac:dyDescent="0.2"/>
    <row r="2971" ht="97.5" customHeight="1" x14ac:dyDescent="0.2"/>
    <row r="2972" ht="97.5" customHeight="1" x14ac:dyDescent="0.2"/>
    <row r="2973" ht="97.5" customHeight="1" x14ac:dyDescent="0.2"/>
    <row r="2974" ht="97.5" customHeight="1" x14ac:dyDescent="0.2"/>
    <row r="2975" ht="97.5" customHeight="1" x14ac:dyDescent="0.2"/>
    <row r="2976" ht="97.5" customHeight="1" x14ac:dyDescent="0.2"/>
    <row r="2977" ht="97.5" customHeight="1" x14ac:dyDescent="0.2"/>
    <row r="2978" ht="97.5" customHeight="1" x14ac:dyDescent="0.2"/>
    <row r="2979" ht="97.5" customHeight="1" x14ac:dyDescent="0.2"/>
    <row r="2980" ht="97.5" customHeight="1" x14ac:dyDescent="0.2"/>
    <row r="2981" ht="97.5" customHeight="1" x14ac:dyDescent="0.2"/>
    <row r="2982" ht="97.5" customHeight="1" x14ac:dyDescent="0.2"/>
    <row r="2983" ht="97.5" customHeight="1" x14ac:dyDescent="0.2"/>
    <row r="2984" ht="97.5" customHeight="1" x14ac:dyDescent="0.2"/>
    <row r="2985" ht="97.5" customHeight="1" x14ac:dyDescent="0.2"/>
    <row r="2986" ht="97.5" customHeight="1" x14ac:dyDescent="0.2"/>
    <row r="2987" ht="97.5" customHeight="1" x14ac:dyDescent="0.2"/>
    <row r="2988" ht="97.5" customHeight="1" x14ac:dyDescent="0.2"/>
    <row r="2989" ht="97.5" customHeight="1" x14ac:dyDescent="0.2"/>
    <row r="2990" ht="97.5" customHeight="1" x14ac:dyDescent="0.2"/>
    <row r="2991" ht="97.5" customHeight="1" x14ac:dyDescent="0.2"/>
    <row r="2992" ht="97.5" customHeight="1" x14ac:dyDescent="0.2"/>
    <row r="2993" ht="97.5" customHeight="1" x14ac:dyDescent="0.2"/>
    <row r="2994" ht="97.5" customHeight="1" x14ac:dyDescent="0.2"/>
    <row r="2995" ht="97.5" customHeight="1" x14ac:dyDescent="0.2"/>
    <row r="2996" ht="97.5" customHeight="1" x14ac:dyDescent="0.2"/>
    <row r="2997" ht="97.5" customHeight="1" x14ac:dyDescent="0.2"/>
    <row r="2998" ht="97.5" customHeight="1" x14ac:dyDescent="0.2"/>
    <row r="2999" ht="97.5" customHeight="1" x14ac:dyDescent="0.2"/>
    <row r="3000" ht="97.5" customHeight="1" x14ac:dyDescent="0.2"/>
    <row r="3001" ht="97.5" customHeight="1" x14ac:dyDescent="0.2"/>
    <row r="3002" ht="97.5" customHeight="1" x14ac:dyDescent="0.2"/>
    <row r="3003" ht="97.5" customHeight="1" x14ac:dyDescent="0.2"/>
    <row r="3004" ht="97.5" customHeight="1" x14ac:dyDescent="0.2"/>
    <row r="3005" ht="97.5" customHeight="1" x14ac:dyDescent="0.2"/>
    <row r="3006" ht="97.5" customHeight="1" x14ac:dyDescent="0.2"/>
    <row r="3007" ht="97.5" customHeight="1" x14ac:dyDescent="0.2"/>
    <row r="3008" ht="97.5" customHeight="1" x14ac:dyDescent="0.2"/>
    <row r="3009" ht="97.5" customHeight="1" x14ac:dyDescent="0.2"/>
    <row r="3010" ht="97.5" customHeight="1" x14ac:dyDescent="0.2"/>
    <row r="3011" ht="97.5" customHeight="1" x14ac:dyDescent="0.2"/>
    <row r="3012" ht="97.5" customHeight="1" x14ac:dyDescent="0.2"/>
    <row r="3013" ht="97.5" customHeight="1" x14ac:dyDescent="0.2"/>
    <row r="3014" ht="97.5" customHeight="1" x14ac:dyDescent="0.2"/>
    <row r="3015" ht="97.5" customHeight="1" x14ac:dyDescent="0.2"/>
    <row r="3016" ht="97.5" customHeight="1" x14ac:dyDescent="0.2"/>
    <row r="3017" ht="97.5" customHeight="1" x14ac:dyDescent="0.2"/>
    <row r="3018" ht="97.5" customHeight="1" x14ac:dyDescent="0.2"/>
    <row r="3019" ht="97.5" customHeight="1" x14ac:dyDescent="0.2"/>
    <row r="3020" ht="97.5" customHeight="1" x14ac:dyDescent="0.2"/>
    <row r="3021" ht="97.5" customHeight="1" x14ac:dyDescent="0.2"/>
    <row r="3022" ht="97.5" customHeight="1" x14ac:dyDescent="0.2"/>
    <row r="3023" ht="97.5" customHeight="1" x14ac:dyDescent="0.2"/>
    <row r="3024" ht="97.5" customHeight="1" x14ac:dyDescent="0.2"/>
    <row r="3025" ht="97.5" customHeight="1" x14ac:dyDescent="0.2"/>
    <row r="3026" ht="97.5" customHeight="1" x14ac:dyDescent="0.2"/>
    <row r="3027" ht="97.5" customHeight="1" x14ac:dyDescent="0.2"/>
    <row r="3028" ht="97.5" customHeight="1" x14ac:dyDescent="0.2"/>
    <row r="3029" ht="97.5" customHeight="1" x14ac:dyDescent="0.2"/>
    <row r="3030" ht="97.5" customHeight="1" x14ac:dyDescent="0.2"/>
    <row r="3031" ht="97.5" customHeight="1" x14ac:dyDescent="0.2"/>
    <row r="3032" ht="97.5" customHeight="1" x14ac:dyDescent="0.2"/>
    <row r="3033" ht="97.5" customHeight="1" x14ac:dyDescent="0.2"/>
    <row r="3034" ht="97.5" customHeight="1" x14ac:dyDescent="0.2"/>
    <row r="3035" ht="97.5" customHeight="1" x14ac:dyDescent="0.2"/>
    <row r="3036" ht="97.5" customHeight="1" x14ac:dyDescent="0.2"/>
    <row r="3037" ht="97.5" customHeight="1" x14ac:dyDescent="0.2"/>
    <row r="3038" ht="97.5" customHeight="1" x14ac:dyDescent="0.2"/>
    <row r="3039" ht="97.5" customHeight="1" x14ac:dyDescent="0.2"/>
    <row r="3040" ht="97.5" customHeight="1" x14ac:dyDescent="0.2"/>
    <row r="3041" ht="97.5" customHeight="1" x14ac:dyDescent="0.2"/>
    <row r="3042" ht="97.5" customHeight="1" x14ac:dyDescent="0.2"/>
    <row r="3043" ht="97.5" customHeight="1" x14ac:dyDescent="0.2"/>
    <row r="3044" ht="97.5" customHeight="1" x14ac:dyDescent="0.2"/>
    <row r="3045" ht="97.5" customHeight="1" x14ac:dyDescent="0.2"/>
    <row r="3046" ht="97.5" customHeight="1" x14ac:dyDescent="0.2"/>
    <row r="3047" ht="97.5" customHeight="1" x14ac:dyDescent="0.2"/>
    <row r="3048" ht="97.5" customHeight="1" x14ac:dyDescent="0.2"/>
    <row r="3049" ht="97.5" customHeight="1" x14ac:dyDescent="0.2"/>
    <row r="3050" ht="97.5" customHeight="1" x14ac:dyDescent="0.2"/>
    <row r="3051" ht="97.5" customHeight="1" x14ac:dyDescent="0.2"/>
    <row r="3052" ht="97.5" customHeight="1" x14ac:dyDescent="0.2"/>
    <row r="3053" ht="97.5" customHeight="1" x14ac:dyDescent="0.2"/>
    <row r="3054" ht="97.5" customHeight="1" x14ac:dyDescent="0.2"/>
    <row r="3055" ht="97.5" customHeight="1" x14ac:dyDescent="0.2"/>
    <row r="3056" ht="97.5" customHeight="1" x14ac:dyDescent="0.2"/>
    <row r="3057" ht="97.5" customHeight="1" x14ac:dyDescent="0.2"/>
    <row r="3058" ht="97.5" customHeight="1" x14ac:dyDescent="0.2"/>
    <row r="3059" ht="97.5" customHeight="1" x14ac:dyDescent="0.2"/>
    <row r="3060" ht="97.5" customHeight="1" x14ac:dyDescent="0.2"/>
    <row r="3061" ht="97.5" customHeight="1" x14ac:dyDescent="0.2"/>
    <row r="3062" ht="97.5" customHeight="1" x14ac:dyDescent="0.2"/>
    <row r="3063" ht="97.5" customHeight="1" x14ac:dyDescent="0.2"/>
    <row r="3064" ht="97.5" customHeight="1" x14ac:dyDescent="0.2"/>
    <row r="3065" ht="97.5" customHeight="1" x14ac:dyDescent="0.2"/>
    <row r="3066" ht="97.5" customHeight="1" x14ac:dyDescent="0.2"/>
    <row r="3067" ht="97.5" customHeight="1" x14ac:dyDescent="0.2"/>
    <row r="3068" ht="97.5" customHeight="1" x14ac:dyDescent="0.2"/>
    <row r="3069" ht="97.5" customHeight="1" x14ac:dyDescent="0.2"/>
    <row r="3070" ht="97.5" customHeight="1" x14ac:dyDescent="0.2"/>
    <row r="3071" ht="97.5" customHeight="1" x14ac:dyDescent="0.2"/>
    <row r="3072" ht="97.5" customHeight="1" x14ac:dyDescent="0.2"/>
    <row r="3073" ht="97.5" customHeight="1" x14ac:dyDescent="0.2"/>
    <row r="3074" ht="97.5" customHeight="1" x14ac:dyDescent="0.2"/>
    <row r="3075" ht="97.5" customHeight="1" x14ac:dyDescent="0.2"/>
    <row r="3076" ht="97.5" customHeight="1" x14ac:dyDescent="0.2"/>
    <row r="3077" ht="97.5" customHeight="1" x14ac:dyDescent="0.2"/>
    <row r="3078" ht="97.5" customHeight="1" x14ac:dyDescent="0.2"/>
    <row r="3079" ht="97.5" customHeight="1" x14ac:dyDescent="0.2"/>
    <row r="3080" ht="97.5" customHeight="1" x14ac:dyDescent="0.2"/>
    <row r="3081" ht="97.5" customHeight="1" x14ac:dyDescent="0.2"/>
    <row r="3082" ht="97.5" customHeight="1" x14ac:dyDescent="0.2"/>
    <row r="3083" ht="97.5" customHeight="1" x14ac:dyDescent="0.2"/>
    <row r="3084" ht="97.5" customHeight="1" x14ac:dyDescent="0.2"/>
    <row r="3085" ht="97.5" customHeight="1" x14ac:dyDescent="0.2"/>
    <row r="3086" ht="97.5" customHeight="1" x14ac:dyDescent="0.2"/>
    <row r="3087" ht="97.5" customHeight="1" x14ac:dyDescent="0.2"/>
    <row r="3088" ht="97.5" customHeight="1" x14ac:dyDescent="0.2"/>
    <row r="3089" ht="97.5" customHeight="1" x14ac:dyDescent="0.2"/>
    <row r="3090" ht="97.5" customHeight="1" x14ac:dyDescent="0.2"/>
    <row r="3091" ht="97.5" customHeight="1" x14ac:dyDescent="0.2"/>
    <row r="3092" ht="97.5" customHeight="1" x14ac:dyDescent="0.2"/>
    <row r="3093" ht="97.5" customHeight="1" x14ac:dyDescent="0.2"/>
    <row r="3094" ht="97.5" customHeight="1" x14ac:dyDescent="0.2"/>
    <row r="3095" ht="97.5" customHeight="1" x14ac:dyDescent="0.2"/>
    <row r="3096" ht="97.5" customHeight="1" x14ac:dyDescent="0.2"/>
    <row r="3097" ht="97.5" customHeight="1" x14ac:dyDescent="0.2"/>
    <row r="3098" ht="97.5" customHeight="1" x14ac:dyDescent="0.2"/>
    <row r="3099" ht="97.5" customHeight="1" x14ac:dyDescent="0.2"/>
    <row r="3100" ht="97.5" customHeight="1" x14ac:dyDescent="0.2"/>
    <row r="3101" ht="97.5" customHeight="1" x14ac:dyDescent="0.2"/>
    <row r="3102" ht="97.5" customHeight="1" x14ac:dyDescent="0.2"/>
    <row r="3103" ht="97.5" customHeight="1" x14ac:dyDescent="0.2"/>
    <row r="3104" ht="97.5" customHeight="1" x14ac:dyDescent="0.2"/>
    <row r="3105" ht="97.5" customHeight="1" x14ac:dyDescent="0.2"/>
    <row r="3106" ht="97.5" customHeight="1" x14ac:dyDescent="0.2"/>
    <row r="3107" ht="97.5" customHeight="1" x14ac:dyDescent="0.2"/>
    <row r="3108" ht="97.5" customHeight="1" x14ac:dyDescent="0.2"/>
    <row r="3109" ht="97.5" customHeight="1" x14ac:dyDescent="0.2"/>
    <row r="3110" ht="97.5" customHeight="1" x14ac:dyDescent="0.2"/>
    <row r="3111" ht="97.5" customHeight="1" x14ac:dyDescent="0.2"/>
    <row r="3112" ht="97.5" customHeight="1" x14ac:dyDescent="0.2"/>
    <row r="3113" ht="97.5" customHeight="1" x14ac:dyDescent="0.2"/>
    <row r="3114" ht="97.5" customHeight="1" x14ac:dyDescent="0.2"/>
    <row r="3115" ht="97.5" customHeight="1" x14ac:dyDescent="0.2"/>
    <row r="3116" ht="97.5" customHeight="1" x14ac:dyDescent="0.2"/>
    <row r="3117" ht="97.5" customHeight="1" x14ac:dyDescent="0.2"/>
    <row r="3118" ht="97.5" customHeight="1" x14ac:dyDescent="0.2"/>
    <row r="3119" ht="97.5" customHeight="1" x14ac:dyDescent="0.2"/>
    <row r="3120" ht="97.5" customHeight="1" x14ac:dyDescent="0.2"/>
    <row r="3121" ht="97.5" customHeight="1" x14ac:dyDescent="0.2"/>
    <row r="3122" ht="97.5" customHeight="1" x14ac:dyDescent="0.2"/>
    <row r="3123" ht="97.5" customHeight="1" x14ac:dyDescent="0.2"/>
    <row r="3124" ht="97.5" customHeight="1" x14ac:dyDescent="0.2"/>
    <row r="3125" ht="97.5" customHeight="1" x14ac:dyDescent="0.2"/>
    <row r="3126" ht="97.5" customHeight="1" x14ac:dyDescent="0.2"/>
    <row r="3127" ht="97.5" customHeight="1" x14ac:dyDescent="0.2"/>
    <row r="3128" ht="97.5" customHeight="1" x14ac:dyDescent="0.2"/>
    <row r="3129" ht="97.5" customHeight="1" x14ac:dyDescent="0.2"/>
    <row r="3130" ht="97.5" customHeight="1" x14ac:dyDescent="0.2"/>
    <row r="3131" ht="97.5" customHeight="1" x14ac:dyDescent="0.2"/>
    <row r="3132" ht="97.5" customHeight="1" x14ac:dyDescent="0.2"/>
    <row r="3133" ht="97.5" customHeight="1" x14ac:dyDescent="0.2"/>
    <row r="3134" ht="97.5" customHeight="1" x14ac:dyDescent="0.2"/>
    <row r="3135" ht="97.5" customHeight="1" x14ac:dyDescent="0.2"/>
    <row r="3136" ht="97.5" customHeight="1" x14ac:dyDescent="0.2"/>
    <row r="3137" ht="97.5" customHeight="1" x14ac:dyDescent="0.2"/>
    <row r="3138" ht="97.5" customHeight="1" x14ac:dyDescent="0.2"/>
    <row r="3139" ht="97.5" customHeight="1" x14ac:dyDescent="0.2"/>
    <row r="3140" ht="97.5" customHeight="1" x14ac:dyDescent="0.2"/>
    <row r="3141" ht="97.5" customHeight="1" x14ac:dyDescent="0.2"/>
    <row r="3142" ht="97.5" customHeight="1" x14ac:dyDescent="0.2"/>
    <row r="3143" ht="97.5" customHeight="1" x14ac:dyDescent="0.2"/>
    <row r="3144" ht="97.5" customHeight="1" x14ac:dyDescent="0.2"/>
    <row r="3145" ht="97.5" customHeight="1" x14ac:dyDescent="0.2"/>
    <row r="3146" ht="97.5" customHeight="1" x14ac:dyDescent="0.2"/>
    <row r="3147" ht="97.5" customHeight="1" x14ac:dyDescent="0.2"/>
    <row r="3148" ht="97.5" customHeight="1" x14ac:dyDescent="0.2"/>
    <row r="3149" ht="97.5" customHeight="1" x14ac:dyDescent="0.2"/>
    <row r="3150" ht="97.5" customHeight="1" x14ac:dyDescent="0.2"/>
    <row r="3151" ht="97.5" customHeight="1" x14ac:dyDescent="0.2"/>
    <row r="3152" ht="97.5" customHeight="1" x14ac:dyDescent="0.2"/>
    <row r="3153" ht="97.5" customHeight="1" x14ac:dyDescent="0.2"/>
    <row r="3154" ht="97.5" customHeight="1" x14ac:dyDescent="0.2"/>
    <row r="3155" ht="97.5" customHeight="1" x14ac:dyDescent="0.2"/>
    <row r="3156" ht="97.5" customHeight="1" x14ac:dyDescent="0.2"/>
    <row r="3157" ht="97.5" customHeight="1" x14ac:dyDescent="0.2"/>
    <row r="3158" ht="97.5" customHeight="1" x14ac:dyDescent="0.2"/>
    <row r="3159" ht="97.5" customHeight="1" x14ac:dyDescent="0.2"/>
    <row r="3160" ht="97.5" customHeight="1" x14ac:dyDescent="0.2"/>
    <row r="3161" ht="97.5" customHeight="1" x14ac:dyDescent="0.2"/>
    <row r="3162" ht="97.5" customHeight="1" x14ac:dyDescent="0.2"/>
    <row r="3163" ht="97.5" customHeight="1" x14ac:dyDescent="0.2"/>
    <row r="3164" ht="97.5" customHeight="1" x14ac:dyDescent="0.2"/>
    <row r="3165" ht="97.5" customHeight="1" x14ac:dyDescent="0.2"/>
    <row r="3166" ht="97.5" customHeight="1" x14ac:dyDescent="0.2"/>
    <row r="3167" ht="97.5" customHeight="1" x14ac:dyDescent="0.2"/>
    <row r="3168" ht="97.5" customHeight="1" x14ac:dyDescent="0.2"/>
    <row r="3169" ht="97.5" customHeight="1" x14ac:dyDescent="0.2"/>
    <row r="3170" ht="97.5" customHeight="1" x14ac:dyDescent="0.2"/>
    <row r="3171" ht="97.5" customHeight="1" x14ac:dyDescent="0.2"/>
    <row r="3172" ht="97.5" customHeight="1" x14ac:dyDescent="0.2"/>
    <row r="3173" ht="97.5" customHeight="1" x14ac:dyDescent="0.2"/>
    <row r="3174" ht="97.5" customHeight="1" x14ac:dyDescent="0.2"/>
    <row r="3175" ht="97.5" customHeight="1" x14ac:dyDescent="0.2"/>
    <row r="3176" ht="97.5" customHeight="1" x14ac:dyDescent="0.2"/>
    <row r="3177" ht="97.5" customHeight="1" x14ac:dyDescent="0.2"/>
    <row r="3178" ht="97.5" customHeight="1" x14ac:dyDescent="0.2"/>
    <row r="3179" ht="97.5" customHeight="1" x14ac:dyDescent="0.2"/>
    <row r="3180" ht="97.5" customHeight="1" x14ac:dyDescent="0.2"/>
    <row r="3181" ht="97.5" customHeight="1" x14ac:dyDescent="0.2"/>
    <row r="3182" ht="97.5" customHeight="1" x14ac:dyDescent="0.2"/>
    <row r="3183" ht="97.5" customHeight="1" x14ac:dyDescent="0.2"/>
    <row r="3184" ht="97.5" customHeight="1" x14ac:dyDescent="0.2"/>
    <row r="3185" ht="97.5" customHeight="1" x14ac:dyDescent="0.2"/>
    <row r="3186" ht="97.5" customHeight="1" x14ac:dyDescent="0.2"/>
    <row r="3187" ht="97.5" customHeight="1" x14ac:dyDescent="0.2"/>
    <row r="3188" ht="97.5" customHeight="1" x14ac:dyDescent="0.2"/>
    <row r="3189" ht="97.5" customHeight="1" x14ac:dyDescent="0.2"/>
    <row r="3190" ht="97.5" customHeight="1" x14ac:dyDescent="0.2"/>
    <row r="3191" ht="97.5" customHeight="1" x14ac:dyDescent="0.2"/>
    <row r="3192" ht="97.5" customHeight="1" x14ac:dyDescent="0.2"/>
    <row r="3193" ht="97.5" customHeight="1" x14ac:dyDescent="0.2"/>
    <row r="3194" ht="97.5" customHeight="1" x14ac:dyDescent="0.2"/>
    <row r="3195" ht="97.5" customHeight="1" x14ac:dyDescent="0.2"/>
    <row r="3196" ht="97.5" customHeight="1" x14ac:dyDescent="0.2"/>
    <row r="3197" ht="97.5" customHeight="1" x14ac:dyDescent="0.2"/>
    <row r="3198" ht="97.5" customHeight="1" x14ac:dyDescent="0.2"/>
    <row r="3199" ht="97.5" customHeight="1" x14ac:dyDescent="0.2"/>
    <row r="3200" ht="97.5" customHeight="1" x14ac:dyDescent="0.2"/>
    <row r="3201" ht="97.5" customHeight="1" x14ac:dyDescent="0.2"/>
    <row r="3202" ht="97.5" customHeight="1" x14ac:dyDescent="0.2"/>
    <row r="3203" ht="97.5" customHeight="1" x14ac:dyDescent="0.2"/>
    <row r="3204" ht="97.5" customHeight="1" x14ac:dyDescent="0.2"/>
    <row r="3205" ht="97.5" customHeight="1" x14ac:dyDescent="0.2"/>
    <row r="3206" ht="97.5" customHeight="1" x14ac:dyDescent="0.2"/>
    <row r="3207" ht="97.5" customHeight="1" x14ac:dyDescent="0.2"/>
    <row r="3208" ht="97.5" customHeight="1" x14ac:dyDescent="0.2"/>
    <row r="3209" ht="97.5" customHeight="1" x14ac:dyDescent="0.2"/>
    <row r="3210" ht="97.5" customHeight="1" x14ac:dyDescent="0.2"/>
    <row r="3211" ht="97.5" customHeight="1" x14ac:dyDescent="0.2"/>
    <row r="3212" ht="97.5" customHeight="1" x14ac:dyDescent="0.2"/>
    <row r="3213" ht="97.5" customHeight="1" x14ac:dyDescent="0.2"/>
    <row r="3214" ht="97.5" customHeight="1" x14ac:dyDescent="0.2"/>
    <row r="3215" ht="97.5" customHeight="1" x14ac:dyDescent="0.2"/>
    <row r="3216" ht="97.5" customHeight="1" x14ac:dyDescent="0.2"/>
    <row r="3217" ht="97.5" customHeight="1" x14ac:dyDescent="0.2"/>
    <row r="3218" ht="97.5" customHeight="1" x14ac:dyDescent="0.2"/>
    <row r="3219" ht="97.5" customHeight="1" x14ac:dyDescent="0.2"/>
    <row r="3220" ht="97.5" customHeight="1" x14ac:dyDescent="0.2"/>
    <row r="3221" ht="97.5" customHeight="1" x14ac:dyDescent="0.2"/>
    <row r="3222" ht="97.5" customHeight="1" x14ac:dyDescent="0.2"/>
    <row r="3223" ht="97.5" customHeight="1" x14ac:dyDescent="0.2"/>
    <row r="3224" ht="97.5" customHeight="1" x14ac:dyDescent="0.2"/>
    <row r="3225" ht="97.5" customHeight="1" x14ac:dyDescent="0.2"/>
    <row r="3226" ht="97.5" customHeight="1" x14ac:dyDescent="0.2"/>
    <row r="3227" ht="97.5" customHeight="1" x14ac:dyDescent="0.2"/>
    <row r="3228" ht="97.5" customHeight="1" x14ac:dyDescent="0.2"/>
    <row r="3229" ht="97.5" customHeight="1" x14ac:dyDescent="0.2"/>
    <row r="3230" ht="97.5" customHeight="1" x14ac:dyDescent="0.2"/>
    <row r="3231" ht="97.5" customHeight="1" x14ac:dyDescent="0.2"/>
    <row r="3232" ht="97.5" customHeight="1" x14ac:dyDescent="0.2"/>
    <row r="3233" ht="97.5" customHeight="1" x14ac:dyDescent="0.2"/>
    <row r="3234" ht="97.5" customHeight="1" x14ac:dyDescent="0.2"/>
    <row r="3235" ht="97.5" customHeight="1" x14ac:dyDescent="0.2"/>
    <row r="3236" ht="97.5" customHeight="1" x14ac:dyDescent="0.2"/>
    <row r="3237" ht="97.5" customHeight="1" x14ac:dyDescent="0.2"/>
    <row r="3238" ht="97.5" customHeight="1" x14ac:dyDescent="0.2"/>
    <row r="3239" ht="97.5" customHeight="1" x14ac:dyDescent="0.2"/>
    <row r="3240" ht="97.5" customHeight="1" x14ac:dyDescent="0.2"/>
    <row r="3241" ht="97.5" customHeight="1" x14ac:dyDescent="0.2"/>
    <row r="3242" ht="97.5" customHeight="1" x14ac:dyDescent="0.2"/>
    <row r="3243" ht="97.5" customHeight="1" x14ac:dyDescent="0.2"/>
    <row r="3244" ht="97.5" customHeight="1" x14ac:dyDescent="0.2"/>
    <row r="3245" ht="97.5" customHeight="1" x14ac:dyDescent="0.2"/>
    <row r="3246" ht="97.5" customHeight="1" x14ac:dyDescent="0.2"/>
    <row r="3247" ht="97.5" customHeight="1" x14ac:dyDescent="0.2"/>
    <row r="3248" ht="97.5" customHeight="1" x14ac:dyDescent="0.2"/>
    <row r="3249" ht="97.5" customHeight="1" x14ac:dyDescent="0.2"/>
    <row r="3250" ht="97.5" customHeight="1" x14ac:dyDescent="0.2"/>
    <row r="3251" ht="97.5" customHeight="1" x14ac:dyDescent="0.2"/>
    <row r="3252" ht="97.5" customHeight="1" x14ac:dyDescent="0.2"/>
    <row r="3253" ht="97.5" customHeight="1" x14ac:dyDescent="0.2"/>
    <row r="3254" ht="97.5" customHeight="1" x14ac:dyDescent="0.2"/>
    <row r="3255" ht="97.5" customHeight="1" x14ac:dyDescent="0.2"/>
    <row r="3256" ht="97.5" customHeight="1" x14ac:dyDescent="0.2"/>
    <row r="3257" ht="97.5" customHeight="1" x14ac:dyDescent="0.2"/>
    <row r="3258" ht="97.5" customHeight="1" x14ac:dyDescent="0.2"/>
    <row r="3259" ht="97.5" customHeight="1" x14ac:dyDescent="0.2"/>
    <row r="3260" ht="97.5" customHeight="1" x14ac:dyDescent="0.2"/>
    <row r="3261" ht="97.5" customHeight="1" x14ac:dyDescent="0.2"/>
    <row r="3262" ht="97.5" customHeight="1" x14ac:dyDescent="0.2"/>
    <row r="3263" ht="97.5" customHeight="1" x14ac:dyDescent="0.2"/>
    <row r="3264" ht="97.5" customHeight="1" x14ac:dyDescent="0.2"/>
    <row r="3265" ht="97.5" customHeight="1" x14ac:dyDescent="0.2"/>
    <row r="3266" ht="97.5" customHeight="1" x14ac:dyDescent="0.2"/>
    <row r="3267" ht="97.5" customHeight="1" x14ac:dyDescent="0.2"/>
    <row r="3268" ht="97.5" customHeight="1" x14ac:dyDescent="0.2"/>
    <row r="3269" ht="97.5" customHeight="1" x14ac:dyDescent="0.2"/>
    <row r="3270" ht="97.5" customHeight="1" x14ac:dyDescent="0.2"/>
    <row r="3271" ht="97.5" customHeight="1" x14ac:dyDescent="0.2"/>
    <row r="3272" ht="97.5" customHeight="1" x14ac:dyDescent="0.2"/>
    <row r="3273" ht="97.5" customHeight="1" x14ac:dyDescent="0.2"/>
    <row r="3274" ht="97.5" customHeight="1" x14ac:dyDescent="0.2"/>
    <row r="3275" ht="97.5" customHeight="1" x14ac:dyDescent="0.2"/>
    <row r="3276" ht="97.5" customHeight="1" x14ac:dyDescent="0.2"/>
    <row r="3277" ht="97.5" customHeight="1" x14ac:dyDescent="0.2"/>
    <row r="3278" ht="97.5" customHeight="1" x14ac:dyDescent="0.2"/>
    <row r="3279" ht="97.5" customHeight="1" x14ac:dyDescent="0.2"/>
    <row r="3280" ht="97.5" customHeight="1" x14ac:dyDescent="0.2"/>
    <row r="3281" ht="97.5" customHeight="1" x14ac:dyDescent="0.2"/>
    <row r="3282" ht="97.5" customHeight="1" x14ac:dyDescent="0.2"/>
    <row r="3283" ht="97.5" customHeight="1" x14ac:dyDescent="0.2"/>
    <row r="3284" ht="97.5" customHeight="1" x14ac:dyDescent="0.2"/>
    <row r="3285" ht="97.5" customHeight="1" x14ac:dyDescent="0.2"/>
    <row r="3286" ht="97.5" customHeight="1" x14ac:dyDescent="0.2"/>
    <row r="3287" ht="97.5" customHeight="1" x14ac:dyDescent="0.2"/>
    <row r="3288" ht="97.5" customHeight="1" x14ac:dyDescent="0.2"/>
    <row r="3289" ht="97.5" customHeight="1" x14ac:dyDescent="0.2"/>
    <row r="3290" ht="97.5" customHeight="1" x14ac:dyDescent="0.2"/>
    <row r="3291" ht="97.5" customHeight="1" x14ac:dyDescent="0.2"/>
    <row r="3292" ht="97.5" customHeight="1" x14ac:dyDescent="0.2"/>
    <row r="3293" ht="97.5" customHeight="1" x14ac:dyDescent="0.2"/>
    <row r="3294" ht="97.5" customHeight="1" x14ac:dyDescent="0.2"/>
    <row r="3295" ht="97.5" customHeight="1" x14ac:dyDescent="0.2"/>
    <row r="3296" ht="97.5" customHeight="1" x14ac:dyDescent="0.2"/>
    <row r="3297" ht="97.5" customHeight="1" x14ac:dyDescent="0.2"/>
    <row r="3298" ht="97.5" customHeight="1" x14ac:dyDescent="0.2"/>
    <row r="3299" ht="97.5" customHeight="1" x14ac:dyDescent="0.2"/>
    <row r="3300" ht="97.5" customHeight="1" x14ac:dyDescent="0.2"/>
    <row r="3301" ht="97.5" customHeight="1" x14ac:dyDescent="0.2"/>
    <row r="3302" ht="97.5" customHeight="1" x14ac:dyDescent="0.2"/>
    <row r="3303" ht="97.5" customHeight="1" x14ac:dyDescent="0.2"/>
    <row r="3304" ht="97.5" customHeight="1" x14ac:dyDescent="0.2"/>
    <row r="3305" ht="97.5" customHeight="1" x14ac:dyDescent="0.2"/>
    <row r="3306" ht="97.5" customHeight="1" x14ac:dyDescent="0.2"/>
    <row r="3307" ht="97.5" customHeight="1" x14ac:dyDescent="0.2"/>
    <row r="3308" ht="97.5" customHeight="1" x14ac:dyDescent="0.2"/>
    <row r="3309" ht="97.5" customHeight="1" x14ac:dyDescent="0.2"/>
    <row r="3310" ht="97.5" customHeight="1" x14ac:dyDescent="0.2"/>
    <row r="3311" ht="97.5" customHeight="1" x14ac:dyDescent="0.2"/>
    <row r="3312" ht="97.5" customHeight="1" x14ac:dyDescent="0.2"/>
    <row r="3313" ht="97.5" customHeight="1" x14ac:dyDescent="0.2"/>
    <row r="3314" ht="97.5" customHeight="1" x14ac:dyDescent="0.2"/>
    <row r="3315" ht="97.5" customHeight="1" x14ac:dyDescent="0.2"/>
    <row r="3316" ht="97.5" customHeight="1" x14ac:dyDescent="0.2"/>
    <row r="3317" ht="97.5" customHeight="1" x14ac:dyDescent="0.2"/>
    <row r="3318" ht="97.5" customHeight="1" x14ac:dyDescent="0.2"/>
    <row r="3319" ht="97.5" customHeight="1" x14ac:dyDescent="0.2"/>
    <row r="3320" ht="97.5" customHeight="1" x14ac:dyDescent="0.2"/>
    <row r="3321" ht="97.5" customHeight="1" x14ac:dyDescent="0.2"/>
    <row r="3322" ht="97.5" customHeight="1" x14ac:dyDescent="0.2"/>
    <row r="3323" ht="97.5" customHeight="1" x14ac:dyDescent="0.2"/>
    <row r="3324" ht="97.5" customHeight="1" x14ac:dyDescent="0.2"/>
    <row r="3325" ht="97.5" customHeight="1" x14ac:dyDescent="0.2"/>
    <row r="3326" ht="97.5" customHeight="1" x14ac:dyDescent="0.2"/>
    <row r="3327" ht="97.5" customHeight="1" x14ac:dyDescent="0.2"/>
    <row r="3328" ht="97.5" customHeight="1" x14ac:dyDescent="0.2"/>
    <row r="3329" ht="97.5" customHeight="1" x14ac:dyDescent="0.2"/>
    <row r="3330" ht="97.5" customHeight="1" x14ac:dyDescent="0.2"/>
    <row r="3331" ht="97.5" customHeight="1" x14ac:dyDescent="0.2"/>
    <row r="3332" ht="97.5" customHeight="1" x14ac:dyDescent="0.2"/>
    <row r="3333" ht="97.5" customHeight="1" x14ac:dyDescent="0.2"/>
    <row r="3334" ht="97.5" customHeight="1" x14ac:dyDescent="0.2"/>
    <row r="3335" ht="97.5" customHeight="1" x14ac:dyDescent="0.2"/>
    <row r="3336" ht="97.5" customHeight="1" x14ac:dyDescent="0.2"/>
    <row r="3337" ht="97.5" customHeight="1" x14ac:dyDescent="0.2"/>
    <row r="3338" ht="97.5" customHeight="1" x14ac:dyDescent="0.2"/>
    <row r="3339" ht="97.5" customHeight="1" x14ac:dyDescent="0.2"/>
    <row r="3340" ht="97.5" customHeight="1" x14ac:dyDescent="0.2"/>
    <row r="3341" ht="97.5" customHeight="1" x14ac:dyDescent="0.2"/>
    <row r="3342" ht="97.5" customHeight="1" x14ac:dyDescent="0.2"/>
    <row r="3343" ht="97.5" customHeight="1" x14ac:dyDescent="0.2"/>
    <row r="3344" ht="97.5" customHeight="1" x14ac:dyDescent="0.2"/>
    <row r="3345" ht="97.5" customHeight="1" x14ac:dyDescent="0.2"/>
    <row r="3346" ht="97.5" customHeight="1" x14ac:dyDescent="0.2"/>
    <row r="3347" ht="97.5" customHeight="1" x14ac:dyDescent="0.2"/>
    <row r="3348" ht="97.5" customHeight="1" x14ac:dyDescent="0.2"/>
    <row r="3349" ht="97.5" customHeight="1" x14ac:dyDescent="0.2"/>
    <row r="3350" ht="97.5" customHeight="1" x14ac:dyDescent="0.2"/>
    <row r="3351" ht="97.5" customHeight="1" x14ac:dyDescent="0.2"/>
    <row r="3352" ht="97.5" customHeight="1" x14ac:dyDescent="0.2"/>
    <row r="3353" ht="97.5" customHeight="1" x14ac:dyDescent="0.2"/>
    <row r="3354" ht="97.5" customHeight="1" x14ac:dyDescent="0.2"/>
    <row r="3355" ht="97.5" customHeight="1" x14ac:dyDescent="0.2"/>
    <row r="3356" ht="97.5" customHeight="1" x14ac:dyDescent="0.2"/>
    <row r="3357" ht="97.5" customHeight="1" x14ac:dyDescent="0.2"/>
    <row r="3358" ht="97.5" customHeight="1" x14ac:dyDescent="0.2"/>
    <row r="3359" ht="97.5" customHeight="1" x14ac:dyDescent="0.2"/>
    <row r="3360" ht="97.5" customHeight="1" x14ac:dyDescent="0.2"/>
    <row r="3361" ht="97.5" customHeight="1" x14ac:dyDescent="0.2"/>
    <row r="3362" ht="97.5" customHeight="1" x14ac:dyDescent="0.2"/>
    <row r="3363" ht="97.5" customHeight="1" x14ac:dyDescent="0.2"/>
    <row r="3364" ht="97.5" customHeight="1" x14ac:dyDescent="0.2"/>
    <row r="3365" ht="97.5" customHeight="1" x14ac:dyDescent="0.2"/>
    <row r="3366" ht="97.5" customHeight="1" x14ac:dyDescent="0.2"/>
    <row r="3367" ht="97.5" customHeight="1" x14ac:dyDescent="0.2"/>
    <row r="3368" ht="97.5" customHeight="1" x14ac:dyDescent="0.2"/>
    <row r="3369" ht="97.5" customHeight="1" x14ac:dyDescent="0.2"/>
    <row r="3370" ht="97.5" customHeight="1" x14ac:dyDescent="0.2"/>
    <row r="3371" ht="97.5" customHeight="1" x14ac:dyDescent="0.2"/>
    <row r="3372" ht="97.5" customHeight="1" x14ac:dyDescent="0.2"/>
    <row r="3373" ht="97.5" customHeight="1" x14ac:dyDescent="0.2"/>
    <row r="3374" ht="97.5" customHeight="1" x14ac:dyDescent="0.2"/>
    <row r="3375" ht="97.5" customHeight="1" x14ac:dyDescent="0.2"/>
    <row r="3376" ht="97.5" customHeight="1" x14ac:dyDescent="0.2"/>
    <row r="3377" ht="97.5" customHeight="1" x14ac:dyDescent="0.2"/>
    <row r="3378" ht="97.5" customHeight="1" x14ac:dyDescent="0.2"/>
    <row r="3379" ht="97.5" customHeight="1" x14ac:dyDescent="0.2"/>
    <row r="3380" ht="97.5" customHeight="1" x14ac:dyDescent="0.2"/>
    <row r="3381" ht="97.5" customHeight="1" x14ac:dyDescent="0.2"/>
    <row r="3382" ht="97.5" customHeight="1" x14ac:dyDescent="0.2"/>
    <row r="3383" ht="97.5" customHeight="1" x14ac:dyDescent="0.2"/>
    <row r="3384" ht="97.5" customHeight="1" x14ac:dyDescent="0.2"/>
    <row r="3385" ht="97.5" customHeight="1" x14ac:dyDescent="0.2"/>
    <row r="3386" ht="97.5" customHeight="1" x14ac:dyDescent="0.2"/>
    <row r="3387" ht="97.5" customHeight="1" x14ac:dyDescent="0.2"/>
    <row r="3388" ht="97.5" customHeight="1" x14ac:dyDescent="0.2"/>
    <row r="3389" ht="97.5" customHeight="1" x14ac:dyDescent="0.2"/>
    <row r="3390" ht="97.5" customHeight="1" x14ac:dyDescent="0.2"/>
    <row r="3391" ht="97.5" customHeight="1" x14ac:dyDescent="0.2"/>
    <row r="3392" ht="97.5" customHeight="1" x14ac:dyDescent="0.2"/>
    <row r="3393" ht="97.5" customHeight="1" x14ac:dyDescent="0.2"/>
    <row r="3394" ht="97.5" customHeight="1" x14ac:dyDescent="0.2"/>
    <row r="3395" ht="97.5" customHeight="1" x14ac:dyDescent="0.2"/>
    <row r="3396" ht="97.5" customHeight="1" x14ac:dyDescent="0.2"/>
    <row r="3397" ht="97.5" customHeight="1" x14ac:dyDescent="0.2"/>
    <row r="3398" ht="97.5" customHeight="1" x14ac:dyDescent="0.2"/>
    <row r="3399" ht="97.5" customHeight="1" x14ac:dyDescent="0.2"/>
    <row r="3400" ht="97.5" customHeight="1" x14ac:dyDescent="0.2"/>
    <row r="3401" ht="97.5" customHeight="1" x14ac:dyDescent="0.2"/>
    <row r="3402" ht="97.5" customHeight="1" x14ac:dyDescent="0.2"/>
    <row r="3403" ht="97.5" customHeight="1" x14ac:dyDescent="0.2"/>
    <row r="3404" ht="97.5" customHeight="1" x14ac:dyDescent="0.2"/>
    <row r="3405" ht="97.5" customHeight="1" x14ac:dyDescent="0.2"/>
    <row r="3406" ht="97.5" customHeight="1" x14ac:dyDescent="0.2"/>
    <row r="3407" ht="97.5" customHeight="1" x14ac:dyDescent="0.2"/>
    <row r="3408" ht="97.5" customHeight="1" x14ac:dyDescent="0.2"/>
    <row r="3409" ht="97.5" customHeight="1" x14ac:dyDescent="0.2"/>
    <row r="3410" ht="97.5" customHeight="1" x14ac:dyDescent="0.2"/>
    <row r="3411" ht="97.5" customHeight="1" x14ac:dyDescent="0.2"/>
    <row r="3412" ht="97.5" customHeight="1" x14ac:dyDescent="0.2"/>
    <row r="3413" ht="97.5" customHeight="1" x14ac:dyDescent="0.2"/>
    <row r="3414" ht="97.5" customHeight="1" x14ac:dyDescent="0.2"/>
    <row r="3415" ht="97.5" customHeight="1" x14ac:dyDescent="0.2"/>
    <row r="3416" ht="97.5" customHeight="1" x14ac:dyDescent="0.2"/>
    <row r="3417" ht="97.5" customHeight="1" x14ac:dyDescent="0.2"/>
    <row r="3418" ht="97.5" customHeight="1" x14ac:dyDescent="0.2"/>
    <row r="3419" ht="97.5" customHeight="1" x14ac:dyDescent="0.2"/>
    <row r="3420" ht="97.5" customHeight="1" x14ac:dyDescent="0.2"/>
    <row r="3421" ht="97.5" customHeight="1" x14ac:dyDescent="0.2"/>
    <row r="3422" ht="97.5" customHeight="1" x14ac:dyDescent="0.2"/>
    <row r="3423" ht="97.5" customHeight="1" x14ac:dyDescent="0.2"/>
    <row r="3424" ht="97.5" customHeight="1" x14ac:dyDescent="0.2"/>
    <row r="3425" ht="97.5" customHeight="1" x14ac:dyDescent="0.2"/>
    <row r="3426" ht="97.5" customHeight="1" x14ac:dyDescent="0.2"/>
    <row r="3427" ht="97.5" customHeight="1" x14ac:dyDescent="0.2"/>
    <row r="3428" ht="97.5" customHeight="1" x14ac:dyDescent="0.2"/>
    <row r="3429" ht="97.5" customHeight="1" x14ac:dyDescent="0.2"/>
    <row r="3430" ht="97.5" customHeight="1" x14ac:dyDescent="0.2"/>
    <row r="3431" ht="97.5" customHeight="1" x14ac:dyDescent="0.2"/>
    <row r="3432" ht="97.5" customHeight="1" x14ac:dyDescent="0.2"/>
    <row r="3433" ht="97.5" customHeight="1" x14ac:dyDescent="0.2"/>
    <row r="3434" ht="97.5" customHeight="1" x14ac:dyDescent="0.2"/>
    <row r="3435" ht="97.5" customHeight="1" x14ac:dyDescent="0.2"/>
    <row r="3436" ht="97.5" customHeight="1" x14ac:dyDescent="0.2"/>
    <row r="3437" ht="97.5" customHeight="1" x14ac:dyDescent="0.2"/>
    <row r="3438" ht="97.5" customHeight="1" x14ac:dyDescent="0.2"/>
    <row r="3439" ht="97.5" customHeight="1" x14ac:dyDescent="0.2"/>
    <row r="3440" ht="97.5" customHeight="1" x14ac:dyDescent="0.2"/>
    <row r="3441" ht="97.5" customHeight="1" x14ac:dyDescent="0.2"/>
    <row r="3442" ht="97.5" customHeight="1" x14ac:dyDescent="0.2"/>
    <row r="3443" ht="97.5" customHeight="1" x14ac:dyDescent="0.2"/>
    <row r="3444" ht="97.5" customHeight="1" x14ac:dyDescent="0.2"/>
    <row r="3445" ht="97.5" customHeight="1" x14ac:dyDescent="0.2"/>
    <row r="3446" ht="97.5" customHeight="1" x14ac:dyDescent="0.2"/>
    <row r="3447" ht="97.5" customHeight="1" x14ac:dyDescent="0.2"/>
    <row r="3448" ht="97.5" customHeight="1" x14ac:dyDescent="0.2"/>
    <row r="3449" ht="97.5" customHeight="1" x14ac:dyDescent="0.2"/>
    <row r="3450" ht="97.5" customHeight="1" x14ac:dyDescent="0.2"/>
    <row r="3451" ht="97.5" customHeight="1" x14ac:dyDescent="0.2"/>
    <row r="3452" ht="97.5" customHeight="1" x14ac:dyDescent="0.2"/>
    <row r="3453" ht="97.5" customHeight="1" x14ac:dyDescent="0.2"/>
    <row r="3454" ht="97.5" customHeight="1" x14ac:dyDescent="0.2"/>
    <row r="3455" ht="97.5" customHeight="1" x14ac:dyDescent="0.2"/>
    <row r="3456" ht="97.5" customHeight="1" x14ac:dyDescent="0.2"/>
    <row r="3457" ht="97.5" customHeight="1" x14ac:dyDescent="0.2"/>
    <row r="3458" ht="97.5" customHeight="1" x14ac:dyDescent="0.2"/>
    <row r="3459" ht="97.5" customHeight="1" x14ac:dyDescent="0.2"/>
    <row r="3460" ht="97.5" customHeight="1" x14ac:dyDescent="0.2"/>
    <row r="3461" ht="97.5" customHeight="1" x14ac:dyDescent="0.2"/>
    <row r="3462" ht="97.5" customHeight="1" x14ac:dyDescent="0.2"/>
    <row r="3463" ht="97.5" customHeight="1" x14ac:dyDescent="0.2"/>
    <row r="3464" ht="97.5" customHeight="1" x14ac:dyDescent="0.2"/>
    <row r="3465" ht="97.5" customHeight="1" x14ac:dyDescent="0.2"/>
    <row r="3466" ht="97.5" customHeight="1" x14ac:dyDescent="0.2"/>
    <row r="3467" ht="97.5" customHeight="1" x14ac:dyDescent="0.2"/>
    <row r="3468" ht="97.5" customHeight="1" x14ac:dyDescent="0.2"/>
    <row r="3469" ht="97.5" customHeight="1" x14ac:dyDescent="0.2"/>
    <row r="3470" ht="97.5" customHeight="1" x14ac:dyDescent="0.2"/>
    <row r="3471" ht="97.5" customHeight="1" x14ac:dyDescent="0.2"/>
    <row r="3472" ht="97.5" customHeight="1" x14ac:dyDescent="0.2"/>
    <row r="3473" ht="97.5" customHeight="1" x14ac:dyDescent="0.2"/>
    <row r="3474" ht="97.5" customHeight="1" x14ac:dyDescent="0.2"/>
    <row r="3475" ht="97.5" customHeight="1" x14ac:dyDescent="0.2"/>
    <row r="3476" ht="97.5" customHeight="1" x14ac:dyDescent="0.2"/>
    <row r="3477" ht="97.5" customHeight="1" x14ac:dyDescent="0.2"/>
    <row r="3478" ht="97.5" customHeight="1" x14ac:dyDescent="0.2"/>
    <row r="3479" ht="97.5" customHeight="1" x14ac:dyDescent="0.2"/>
    <row r="3480" ht="97.5" customHeight="1" x14ac:dyDescent="0.2"/>
    <row r="3481" ht="97.5" customHeight="1" x14ac:dyDescent="0.2"/>
    <row r="3482" ht="97.5" customHeight="1" x14ac:dyDescent="0.2"/>
    <row r="3483" ht="97.5" customHeight="1" x14ac:dyDescent="0.2"/>
    <row r="3484" ht="97.5" customHeight="1" x14ac:dyDescent="0.2"/>
    <row r="3485" ht="97.5" customHeight="1" x14ac:dyDescent="0.2"/>
    <row r="3486" ht="97.5" customHeight="1" x14ac:dyDescent="0.2"/>
    <row r="3487" ht="97.5" customHeight="1" x14ac:dyDescent="0.2"/>
    <row r="3488" ht="97.5" customHeight="1" x14ac:dyDescent="0.2"/>
    <row r="3489" ht="97.5" customHeight="1" x14ac:dyDescent="0.2"/>
    <row r="3490" ht="97.5" customHeight="1" x14ac:dyDescent="0.2"/>
    <row r="3491" ht="97.5" customHeight="1" x14ac:dyDescent="0.2"/>
    <row r="3492" ht="97.5" customHeight="1" x14ac:dyDescent="0.2"/>
    <row r="3493" ht="97.5" customHeight="1" x14ac:dyDescent="0.2"/>
    <row r="3494" ht="97.5" customHeight="1" x14ac:dyDescent="0.2"/>
    <row r="3495" ht="97.5" customHeight="1" x14ac:dyDescent="0.2"/>
    <row r="3496" ht="97.5" customHeight="1" x14ac:dyDescent="0.2"/>
    <row r="3497" ht="97.5" customHeight="1" x14ac:dyDescent="0.2"/>
    <row r="3498" ht="97.5" customHeight="1" x14ac:dyDescent="0.2"/>
    <row r="3499" ht="97.5" customHeight="1" x14ac:dyDescent="0.2"/>
    <row r="3500" ht="97.5" customHeight="1" x14ac:dyDescent="0.2"/>
    <row r="3501" ht="97.5" customHeight="1" x14ac:dyDescent="0.2"/>
    <row r="3502" ht="97.5" customHeight="1" x14ac:dyDescent="0.2"/>
    <row r="3503" ht="97.5" customHeight="1" x14ac:dyDescent="0.2"/>
    <row r="3504" ht="97.5" customHeight="1" x14ac:dyDescent="0.2"/>
    <row r="3505" ht="97.5" customHeight="1" x14ac:dyDescent="0.2"/>
    <row r="3506" ht="97.5" customHeight="1" x14ac:dyDescent="0.2"/>
    <row r="3507" ht="97.5" customHeight="1" x14ac:dyDescent="0.2"/>
    <row r="3508" ht="97.5" customHeight="1" x14ac:dyDescent="0.2"/>
    <row r="3509" ht="97.5" customHeight="1" x14ac:dyDescent="0.2"/>
    <row r="3510" ht="97.5" customHeight="1" x14ac:dyDescent="0.2"/>
    <row r="3511" ht="97.5" customHeight="1" x14ac:dyDescent="0.2"/>
    <row r="3512" ht="97.5" customHeight="1" x14ac:dyDescent="0.2"/>
    <row r="3513" ht="97.5" customHeight="1" x14ac:dyDescent="0.2"/>
    <row r="3514" ht="97.5" customHeight="1" x14ac:dyDescent="0.2"/>
    <row r="3515" ht="97.5" customHeight="1" x14ac:dyDescent="0.2"/>
    <row r="3516" ht="97.5" customHeight="1" x14ac:dyDescent="0.2"/>
    <row r="3517" ht="97.5" customHeight="1" x14ac:dyDescent="0.2"/>
    <row r="3518" ht="97.5" customHeight="1" x14ac:dyDescent="0.2"/>
    <row r="3519" ht="97.5" customHeight="1" x14ac:dyDescent="0.2"/>
    <row r="3520" ht="97.5" customHeight="1" x14ac:dyDescent="0.2"/>
    <row r="3521" ht="97.5" customHeight="1" x14ac:dyDescent="0.2"/>
    <row r="3522" ht="97.5" customHeight="1" x14ac:dyDescent="0.2"/>
    <row r="3523" ht="97.5" customHeight="1" x14ac:dyDescent="0.2"/>
    <row r="3524" ht="97.5" customHeight="1" x14ac:dyDescent="0.2"/>
    <row r="3525" ht="97.5" customHeight="1" x14ac:dyDescent="0.2"/>
    <row r="3526" ht="97.5" customHeight="1" x14ac:dyDescent="0.2"/>
    <row r="3527" ht="97.5" customHeight="1" x14ac:dyDescent="0.2"/>
    <row r="3528" ht="97.5" customHeight="1" x14ac:dyDescent="0.2"/>
    <row r="3529" ht="97.5" customHeight="1" x14ac:dyDescent="0.2"/>
    <row r="3530" ht="97.5" customHeight="1" x14ac:dyDescent="0.2"/>
    <row r="3531" ht="97.5" customHeight="1" x14ac:dyDescent="0.2"/>
    <row r="3532" ht="97.5" customHeight="1" x14ac:dyDescent="0.2"/>
    <row r="3533" ht="97.5" customHeight="1" x14ac:dyDescent="0.2"/>
    <row r="3534" ht="97.5" customHeight="1" x14ac:dyDescent="0.2"/>
    <row r="3535" ht="97.5" customHeight="1" x14ac:dyDescent="0.2"/>
    <row r="3536" ht="97.5" customHeight="1" x14ac:dyDescent="0.2"/>
    <row r="3537" ht="97.5" customHeight="1" x14ac:dyDescent="0.2"/>
    <row r="3538" ht="97.5" customHeight="1" x14ac:dyDescent="0.2"/>
    <row r="3539" ht="97.5" customHeight="1" x14ac:dyDescent="0.2"/>
    <row r="3540" ht="97.5" customHeight="1" x14ac:dyDescent="0.2"/>
    <row r="3541" ht="97.5" customHeight="1" x14ac:dyDescent="0.2"/>
    <row r="3542" ht="97.5" customHeight="1" x14ac:dyDescent="0.2"/>
    <row r="3543" ht="97.5" customHeight="1" x14ac:dyDescent="0.2"/>
    <row r="3544" ht="97.5" customHeight="1" x14ac:dyDescent="0.2"/>
    <row r="3545" ht="97.5" customHeight="1" x14ac:dyDescent="0.2"/>
    <row r="3546" ht="97.5" customHeight="1" x14ac:dyDescent="0.2"/>
    <row r="3547" ht="97.5" customHeight="1" x14ac:dyDescent="0.2"/>
    <row r="3548" ht="97.5" customHeight="1" x14ac:dyDescent="0.2"/>
    <row r="3549" ht="97.5" customHeight="1" x14ac:dyDescent="0.2"/>
    <row r="3550" ht="97.5" customHeight="1" x14ac:dyDescent="0.2"/>
    <row r="3551" ht="97.5" customHeight="1" x14ac:dyDescent="0.2"/>
    <row r="3552" ht="97.5" customHeight="1" x14ac:dyDescent="0.2"/>
    <row r="3553" ht="97.5" customHeight="1" x14ac:dyDescent="0.2"/>
    <row r="3554" ht="97.5" customHeight="1" x14ac:dyDescent="0.2"/>
    <row r="3555" ht="97.5" customHeight="1" x14ac:dyDescent="0.2"/>
    <row r="3556" ht="97.5" customHeight="1" x14ac:dyDescent="0.2"/>
    <row r="3557" ht="97.5" customHeight="1" x14ac:dyDescent="0.2"/>
    <row r="3558" ht="97.5" customHeight="1" x14ac:dyDescent="0.2"/>
    <row r="3559" ht="97.5" customHeight="1" x14ac:dyDescent="0.2"/>
    <row r="3560" ht="97.5" customHeight="1" x14ac:dyDescent="0.2"/>
    <row r="3561" ht="97.5" customHeight="1" x14ac:dyDescent="0.2"/>
    <row r="3562" ht="97.5" customHeight="1" x14ac:dyDescent="0.2"/>
    <row r="3563" ht="97.5" customHeight="1" x14ac:dyDescent="0.2"/>
    <row r="3564" ht="97.5" customHeight="1" x14ac:dyDescent="0.2"/>
    <row r="3565" ht="97.5" customHeight="1" x14ac:dyDescent="0.2"/>
    <row r="3566" ht="97.5" customHeight="1" x14ac:dyDescent="0.2"/>
    <row r="3567" ht="97.5" customHeight="1" x14ac:dyDescent="0.2"/>
    <row r="3568" ht="97.5" customHeight="1" x14ac:dyDescent="0.2"/>
    <row r="3569" ht="97.5" customHeight="1" x14ac:dyDescent="0.2"/>
    <row r="3570" ht="97.5" customHeight="1" x14ac:dyDescent="0.2"/>
    <row r="3571" ht="97.5" customHeight="1" x14ac:dyDescent="0.2"/>
    <row r="3572" ht="97.5" customHeight="1" x14ac:dyDescent="0.2"/>
    <row r="3573" ht="97.5" customHeight="1" x14ac:dyDescent="0.2"/>
    <row r="3574" ht="97.5" customHeight="1" x14ac:dyDescent="0.2"/>
    <row r="3575" ht="97.5" customHeight="1" x14ac:dyDescent="0.2"/>
    <row r="3576" ht="97.5" customHeight="1" x14ac:dyDescent="0.2"/>
    <row r="3577" ht="97.5" customHeight="1" x14ac:dyDescent="0.2"/>
    <row r="3578" ht="97.5" customHeight="1" x14ac:dyDescent="0.2"/>
    <row r="3579" ht="97.5" customHeight="1" x14ac:dyDescent="0.2"/>
    <row r="3580" ht="97.5" customHeight="1" x14ac:dyDescent="0.2"/>
    <row r="3581" ht="97.5" customHeight="1" x14ac:dyDescent="0.2"/>
    <row r="3582" ht="97.5" customHeight="1" x14ac:dyDescent="0.2"/>
    <row r="3583" ht="97.5" customHeight="1" x14ac:dyDescent="0.2"/>
    <row r="3584" ht="97.5" customHeight="1" x14ac:dyDescent="0.2"/>
    <row r="3585" ht="97.5" customHeight="1" x14ac:dyDescent="0.2"/>
    <row r="3586" ht="97.5" customHeight="1" x14ac:dyDescent="0.2"/>
    <row r="3587" ht="97.5" customHeight="1" x14ac:dyDescent="0.2"/>
    <row r="3588" ht="97.5" customHeight="1" x14ac:dyDescent="0.2"/>
    <row r="3589" ht="97.5" customHeight="1" x14ac:dyDescent="0.2"/>
    <row r="3590" ht="97.5" customHeight="1" x14ac:dyDescent="0.2"/>
    <row r="3591" ht="97.5" customHeight="1" x14ac:dyDescent="0.2"/>
    <row r="3592" ht="97.5" customHeight="1" x14ac:dyDescent="0.2"/>
    <row r="3593" ht="97.5" customHeight="1" x14ac:dyDescent="0.2"/>
    <row r="3594" ht="97.5" customHeight="1" x14ac:dyDescent="0.2"/>
    <row r="3595" ht="97.5" customHeight="1" x14ac:dyDescent="0.2"/>
    <row r="3596" ht="97.5" customHeight="1" x14ac:dyDescent="0.2"/>
    <row r="3597" ht="97.5" customHeight="1" x14ac:dyDescent="0.2"/>
    <row r="3598" ht="97.5" customHeight="1" x14ac:dyDescent="0.2"/>
    <row r="3599" ht="97.5" customHeight="1" x14ac:dyDescent="0.2"/>
    <row r="3600" ht="97.5" customHeight="1" x14ac:dyDescent="0.2"/>
    <row r="3601" ht="97.5" customHeight="1" x14ac:dyDescent="0.2"/>
    <row r="3602" ht="97.5" customHeight="1" x14ac:dyDescent="0.2"/>
    <row r="3603" ht="97.5" customHeight="1" x14ac:dyDescent="0.2"/>
    <row r="3604" ht="97.5" customHeight="1" x14ac:dyDescent="0.2"/>
    <row r="3605" ht="97.5" customHeight="1" x14ac:dyDescent="0.2"/>
    <row r="3606" ht="97.5" customHeight="1" x14ac:dyDescent="0.2"/>
    <row r="3607" ht="97.5" customHeight="1" x14ac:dyDescent="0.2"/>
    <row r="3608" ht="97.5" customHeight="1" x14ac:dyDescent="0.2"/>
    <row r="3609" ht="97.5" customHeight="1" x14ac:dyDescent="0.2"/>
    <row r="3610" ht="97.5" customHeight="1" x14ac:dyDescent="0.2"/>
    <row r="3611" ht="97.5" customHeight="1" x14ac:dyDescent="0.2"/>
    <row r="3612" ht="97.5" customHeight="1" x14ac:dyDescent="0.2"/>
    <row r="3613" ht="97.5" customHeight="1" x14ac:dyDescent="0.2"/>
    <row r="3614" ht="97.5" customHeight="1" x14ac:dyDescent="0.2"/>
    <row r="3615" ht="97.5" customHeight="1" x14ac:dyDescent="0.2"/>
    <row r="3616" ht="97.5" customHeight="1" x14ac:dyDescent="0.2"/>
    <row r="3617" ht="97.5" customHeight="1" x14ac:dyDescent="0.2"/>
    <row r="3618" ht="97.5" customHeight="1" x14ac:dyDescent="0.2"/>
    <row r="3619" ht="97.5" customHeight="1" x14ac:dyDescent="0.2"/>
    <row r="3620" ht="97.5" customHeight="1" x14ac:dyDescent="0.2"/>
    <row r="3621" ht="97.5" customHeight="1" x14ac:dyDescent="0.2"/>
    <row r="3622" ht="97.5" customHeight="1" x14ac:dyDescent="0.2"/>
    <row r="3623" ht="97.5" customHeight="1" x14ac:dyDescent="0.2"/>
    <row r="3624" ht="97.5" customHeight="1" x14ac:dyDescent="0.2"/>
    <row r="3625" ht="97.5" customHeight="1" x14ac:dyDescent="0.2"/>
    <row r="3626" ht="97.5" customHeight="1" x14ac:dyDescent="0.2"/>
    <row r="3627" ht="97.5" customHeight="1" x14ac:dyDescent="0.2"/>
    <row r="3628" ht="97.5" customHeight="1" x14ac:dyDescent="0.2"/>
    <row r="3629" ht="97.5" customHeight="1" x14ac:dyDescent="0.2"/>
    <row r="3630" ht="97.5" customHeight="1" x14ac:dyDescent="0.2"/>
    <row r="3631" ht="97.5" customHeight="1" x14ac:dyDescent="0.2"/>
    <row r="3632" ht="97.5" customHeight="1" x14ac:dyDescent="0.2"/>
    <row r="3633" ht="97.5" customHeight="1" x14ac:dyDescent="0.2"/>
    <row r="3634" ht="97.5" customHeight="1" x14ac:dyDescent="0.2"/>
    <row r="3635" ht="97.5" customHeight="1" x14ac:dyDescent="0.2"/>
    <row r="3636" ht="97.5" customHeight="1" x14ac:dyDescent="0.2"/>
    <row r="3637" ht="97.5" customHeight="1" x14ac:dyDescent="0.2"/>
    <row r="3638" ht="97.5" customHeight="1" x14ac:dyDescent="0.2"/>
    <row r="3639" ht="97.5" customHeight="1" x14ac:dyDescent="0.2"/>
    <row r="3640" ht="97.5" customHeight="1" x14ac:dyDescent="0.2"/>
    <row r="3641" ht="97.5" customHeight="1" x14ac:dyDescent="0.2"/>
    <row r="3642" ht="97.5" customHeight="1" x14ac:dyDescent="0.2"/>
    <row r="3643" ht="97.5" customHeight="1" x14ac:dyDescent="0.2"/>
    <row r="3644" ht="97.5" customHeight="1" x14ac:dyDescent="0.2"/>
    <row r="3645" ht="97.5" customHeight="1" x14ac:dyDescent="0.2"/>
    <row r="3646" ht="97.5" customHeight="1" x14ac:dyDescent="0.2"/>
    <row r="3647" ht="97.5" customHeight="1" x14ac:dyDescent="0.2"/>
    <row r="3648" ht="97.5" customHeight="1" x14ac:dyDescent="0.2"/>
    <row r="3649" ht="97.5" customHeight="1" x14ac:dyDescent="0.2"/>
    <row r="3650" ht="97.5" customHeight="1" x14ac:dyDescent="0.2"/>
    <row r="3651" ht="97.5" customHeight="1" x14ac:dyDescent="0.2"/>
    <row r="3652" ht="97.5" customHeight="1" x14ac:dyDescent="0.2"/>
    <row r="3653" ht="97.5" customHeight="1" x14ac:dyDescent="0.2"/>
    <row r="3654" ht="97.5" customHeight="1" x14ac:dyDescent="0.2"/>
    <row r="3655" ht="97.5" customHeight="1" x14ac:dyDescent="0.2"/>
    <row r="3656" ht="97.5" customHeight="1" x14ac:dyDescent="0.2"/>
    <row r="3657" ht="97.5" customHeight="1" x14ac:dyDescent="0.2"/>
    <row r="3658" ht="97.5" customHeight="1" x14ac:dyDescent="0.2"/>
    <row r="3659" ht="97.5" customHeight="1" x14ac:dyDescent="0.2"/>
    <row r="3660" ht="97.5" customHeight="1" x14ac:dyDescent="0.2"/>
    <row r="3661" ht="97.5" customHeight="1" x14ac:dyDescent="0.2"/>
    <row r="3662" ht="97.5" customHeight="1" x14ac:dyDescent="0.2"/>
    <row r="3663" ht="97.5" customHeight="1" x14ac:dyDescent="0.2"/>
    <row r="3664" ht="97.5" customHeight="1" x14ac:dyDescent="0.2"/>
    <row r="3665" ht="97.5" customHeight="1" x14ac:dyDescent="0.2"/>
    <row r="3666" ht="97.5" customHeight="1" x14ac:dyDescent="0.2"/>
    <row r="3667" ht="97.5" customHeight="1" x14ac:dyDescent="0.2"/>
    <row r="3668" ht="97.5" customHeight="1" x14ac:dyDescent="0.2"/>
    <row r="3669" ht="97.5" customHeight="1" x14ac:dyDescent="0.2"/>
    <row r="3670" ht="97.5" customHeight="1" x14ac:dyDescent="0.2"/>
    <row r="3671" ht="97.5" customHeight="1" x14ac:dyDescent="0.2"/>
    <row r="3672" ht="97.5" customHeight="1" x14ac:dyDescent="0.2"/>
    <row r="3673" ht="97.5" customHeight="1" x14ac:dyDescent="0.2"/>
    <row r="3674" ht="97.5" customHeight="1" x14ac:dyDescent="0.2"/>
    <row r="3675" ht="97.5" customHeight="1" x14ac:dyDescent="0.2"/>
    <row r="3676" ht="97.5" customHeight="1" x14ac:dyDescent="0.2"/>
    <row r="3677" ht="97.5" customHeight="1" x14ac:dyDescent="0.2"/>
    <row r="3678" ht="97.5" customHeight="1" x14ac:dyDescent="0.2"/>
    <row r="3679" ht="97.5" customHeight="1" x14ac:dyDescent="0.2"/>
    <row r="3680" ht="97.5" customHeight="1" x14ac:dyDescent="0.2"/>
    <row r="3681" ht="97.5" customHeight="1" x14ac:dyDescent="0.2"/>
    <row r="3682" ht="97.5" customHeight="1" x14ac:dyDescent="0.2"/>
    <row r="3683" ht="97.5" customHeight="1" x14ac:dyDescent="0.2"/>
    <row r="3684" ht="97.5" customHeight="1" x14ac:dyDescent="0.2"/>
    <row r="3685" ht="97.5" customHeight="1" x14ac:dyDescent="0.2"/>
    <row r="3686" ht="97.5" customHeight="1" x14ac:dyDescent="0.2"/>
    <row r="3687" ht="97.5" customHeight="1" x14ac:dyDescent="0.2"/>
    <row r="3688" ht="97.5" customHeight="1" x14ac:dyDescent="0.2"/>
    <row r="3689" ht="97.5" customHeight="1" x14ac:dyDescent="0.2"/>
    <row r="3690" ht="97.5" customHeight="1" x14ac:dyDescent="0.2"/>
    <row r="3691" ht="97.5" customHeight="1" x14ac:dyDescent="0.2"/>
    <row r="3692" ht="97.5" customHeight="1" x14ac:dyDescent="0.2"/>
    <row r="3693" ht="97.5" customHeight="1" x14ac:dyDescent="0.2"/>
    <row r="3694" ht="97.5" customHeight="1" x14ac:dyDescent="0.2"/>
    <row r="3695" ht="97.5" customHeight="1" x14ac:dyDescent="0.2"/>
    <row r="3696" ht="97.5" customHeight="1" x14ac:dyDescent="0.2"/>
    <row r="3697" ht="97.5" customHeight="1" x14ac:dyDescent="0.2"/>
    <row r="3698" ht="97.5" customHeight="1" x14ac:dyDescent="0.2"/>
    <row r="3699" ht="97.5" customHeight="1" x14ac:dyDescent="0.2"/>
    <row r="3700" ht="97.5" customHeight="1" x14ac:dyDescent="0.2"/>
    <row r="3701" ht="97.5" customHeight="1" x14ac:dyDescent="0.2"/>
    <row r="3702" ht="97.5" customHeight="1" x14ac:dyDescent="0.2"/>
    <row r="3703" ht="97.5" customHeight="1" x14ac:dyDescent="0.2"/>
    <row r="3704" ht="97.5" customHeight="1" x14ac:dyDescent="0.2"/>
    <row r="3705" ht="97.5" customHeight="1" x14ac:dyDescent="0.2"/>
    <row r="3706" ht="97.5" customHeight="1" x14ac:dyDescent="0.2"/>
    <row r="3707" ht="97.5" customHeight="1" x14ac:dyDescent="0.2"/>
    <row r="3708" ht="97.5" customHeight="1" x14ac:dyDescent="0.2"/>
    <row r="3709" ht="97.5" customHeight="1" x14ac:dyDescent="0.2"/>
    <row r="3710" ht="97.5" customHeight="1" x14ac:dyDescent="0.2"/>
    <row r="3711" ht="97.5" customHeight="1" x14ac:dyDescent="0.2"/>
    <row r="3712" ht="97.5" customHeight="1" x14ac:dyDescent="0.2"/>
    <row r="3713" ht="97.5" customHeight="1" x14ac:dyDescent="0.2"/>
    <row r="3714" ht="97.5" customHeight="1" x14ac:dyDescent="0.2"/>
    <row r="3715" ht="97.5" customHeight="1" x14ac:dyDescent="0.2"/>
    <row r="3716" ht="97.5" customHeight="1" x14ac:dyDescent="0.2"/>
    <row r="3717" ht="97.5" customHeight="1" x14ac:dyDescent="0.2"/>
    <row r="3718" ht="97.5" customHeight="1" x14ac:dyDescent="0.2"/>
    <row r="3719" ht="97.5" customHeight="1" x14ac:dyDescent="0.2"/>
    <row r="3720" ht="97.5" customHeight="1" x14ac:dyDescent="0.2"/>
    <row r="3721" ht="97.5" customHeight="1" x14ac:dyDescent="0.2"/>
    <row r="3722" ht="97.5" customHeight="1" x14ac:dyDescent="0.2"/>
    <row r="3723" ht="97.5" customHeight="1" x14ac:dyDescent="0.2"/>
    <row r="3724" ht="97.5" customHeight="1" x14ac:dyDescent="0.2"/>
    <row r="3725" ht="97.5" customHeight="1" x14ac:dyDescent="0.2"/>
    <row r="3726" ht="97.5" customHeight="1" x14ac:dyDescent="0.2"/>
    <row r="3727" ht="97.5" customHeight="1" x14ac:dyDescent="0.2"/>
    <row r="3728" ht="97.5" customHeight="1" x14ac:dyDescent="0.2"/>
    <row r="3729" ht="97.5" customHeight="1" x14ac:dyDescent="0.2"/>
    <row r="3730" ht="97.5" customHeight="1" x14ac:dyDescent="0.2"/>
    <row r="3731" ht="97.5" customHeight="1" x14ac:dyDescent="0.2"/>
    <row r="3732" ht="97.5" customHeight="1" x14ac:dyDescent="0.2"/>
    <row r="3733" ht="97.5" customHeight="1" x14ac:dyDescent="0.2"/>
    <row r="3734" ht="97.5" customHeight="1" x14ac:dyDescent="0.2"/>
    <row r="3735" ht="97.5" customHeight="1" x14ac:dyDescent="0.2"/>
    <row r="3736" ht="97.5" customHeight="1" x14ac:dyDescent="0.2"/>
    <row r="3737" ht="97.5" customHeight="1" x14ac:dyDescent="0.2"/>
    <row r="3738" ht="97.5" customHeight="1" x14ac:dyDescent="0.2"/>
    <row r="3739" ht="97.5" customHeight="1" x14ac:dyDescent="0.2"/>
    <row r="3740" ht="97.5" customHeight="1" x14ac:dyDescent="0.2"/>
    <row r="3741" ht="97.5" customHeight="1" x14ac:dyDescent="0.2"/>
    <row r="3742" ht="97.5" customHeight="1" x14ac:dyDescent="0.2"/>
    <row r="3743" ht="97.5" customHeight="1" x14ac:dyDescent="0.2"/>
    <row r="3744" ht="97.5" customHeight="1" x14ac:dyDescent="0.2"/>
    <row r="3745" ht="97.5" customHeight="1" x14ac:dyDescent="0.2"/>
    <row r="3746" ht="97.5" customHeight="1" x14ac:dyDescent="0.2"/>
    <row r="3747" ht="97.5" customHeight="1" x14ac:dyDescent="0.2"/>
    <row r="3748" ht="97.5" customHeight="1" x14ac:dyDescent="0.2"/>
    <row r="3749" ht="97.5" customHeight="1" x14ac:dyDescent="0.2"/>
    <row r="3750" ht="97.5" customHeight="1" x14ac:dyDescent="0.2"/>
    <row r="3751" ht="97.5" customHeight="1" x14ac:dyDescent="0.2"/>
    <row r="3752" ht="97.5" customHeight="1" x14ac:dyDescent="0.2"/>
    <row r="3753" ht="97.5" customHeight="1" x14ac:dyDescent="0.2"/>
    <row r="3754" ht="97.5" customHeight="1" x14ac:dyDescent="0.2"/>
    <row r="3755" ht="97.5" customHeight="1" x14ac:dyDescent="0.2"/>
    <row r="3756" ht="97.5" customHeight="1" x14ac:dyDescent="0.2"/>
    <row r="3757" ht="97.5" customHeight="1" x14ac:dyDescent="0.2"/>
    <row r="3758" ht="97.5" customHeight="1" x14ac:dyDescent="0.2"/>
    <row r="3759" ht="97.5" customHeight="1" x14ac:dyDescent="0.2"/>
    <row r="3760" ht="97.5" customHeight="1" x14ac:dyDescent="0.2"/>
    <row r="3761" ht="97.5" customHeight="1" x14ac:dyDescent="0.2"/>
    <row r="3762" ht="97.5" customHeight="1" x14ac:dyDescent="0.2"/>
    <row r="3763" ht="97.5" customHeight="1" x14ac:dyDescent="0.2"/>
    <row r="3764" ht="97.5" customHeight="1" x14ac:dyDescent="0.2"/>
    <row r="3765" ht="97.5" customHeight="1" x14ac:dyDescent="0.2"/>
    <row r="3766" ht="97.5" customHeight="1" x14ac:dyDescent="0.2"/>
    <row r="3767" ht="97.5" customHeight="1" x14ac:dyDescent="0.2"/>
    <row r="3768" ht="97.5" customHeight="1" x14ac:dyDescent="0.2"/>
    <row r="3769" ht="97.5" customHeight="1" x14ac:dyDescent="0.2"/>
    <row r="3770" ht="97.5" customHeight="1" x14ac:dyDescent="0.2"/>
    <row r="3771" ht="97.5" customHeight="1" x14ac:dyDescent="0.2"/>
    <row r="3772" ht="97.5" customHeight="1" x14ac:dyDescent="0.2"/>
    <row r="3773" ht="97.5" customHeight="1" x14ac:dyDescent="0.2"/>
    <row r="3774" ht="97.5" customHeight="1" x14ac:dyDescent="0.2"/>
    <row r="3775" ht="97.5" customHeight="1" x14ac:dyDescent="0.2"/>
    <row r="3776" ht="97.5" customHeight="1" x14ac:dyDescent="0.2"/>
    <row r="3777" ht="97.5" customHeight="1" x14ac:dyDescent="0.2"/>
    <row r="3778" ht="97.5" customHeight="1" x14ac:dyDescent="0.2"/>
    <row r="3779" ht="97.5" customHeight="1" x14ac:dyDescent="0.2"/>
    <row r="3780" ht="97.5" customHeight="1" x14ac:dyDescent="0.2"/>
    <row r="3781" ht="97.5" customHeight="1" x14ac:dyDescent="0.2"/>
    <row r="3782" ht="97.5" customHeight="1" x14ac:dyDescent="0.2"/>
    <row r="3783" ht="97.5" customHeight="1" x14ac:dyDescent="0.2"/>
    <row r="3784" ht="97.5" customHeight="1" x14ac:dyDescent="0.2"/>
    <row r="3785" ht="97.5" customHeight="1" x14ac:dyDescent="0.2"/>
    <row r="3786" ht="97.5" customHeight="1" x14ac:dyDescent="0.2"/>
    <row r="3787" ht="97.5" customHeight="1" x14ac:dyDescent="0.2"/>
    <row r="3788" ht="97.5" customHeight="1" x14ac:dyDescent="0.2"/>
    <row r="3789" ht="97.5" customHeight="1" x14ac:dyDescent="0.2"/>
    <row r="3790" ht="97.5" customHeight="1" x14ac:dyDescent="0.2"/>
    <row r="3791" ht="97.5" customHeight="1" x14ac:dyDescent="0.2"/>
    <row r="3792" ht="97.5" customHeight="1" x14ac:dyDescent="0.2"/>
    <row r="3793" ht="97.5" customHeight="1" x14ac:dyDescent="0.2"/>
    <row r="3794" ht="97.5" customHeight="1" x14ac:dyDescent="0.2"/>
    <row r="3795" ht="97.5" customHeight="1" x14ac:dyDescent="0.2"/>
    <row r="3796" ht="97.5" customHeight="1" x14ac:dyDescent="0.2"/>
    <row r="3797" ht="97.5" customHeight="1" x14ac:dyDescent="0.2"/>
    <row r="3798" ht="97.5" customHeight="1" x14ac:dyDescent="0.2"/>
    <row r="3799" ht="97.5" customHeight="1" x14ac:dyDescent="0.2"/>
    <row r="3800" ht="97.5" customHeight="1" x14ac:dyDescent="0.2"/>
    <row r="3801" ht="97.5" customHeight="1" x14ac:dyDescent="0.2"/>
    <row r="3802" ht="97.5" customHeight="1" x14ac:dyDescent="0.2"/>
    <row r="3803" ht="97.5" customHeight="1" x14ac:dyDescent="0.2"/>
    <row r="3804" ht="97.5" customHeight="1" x14ac:dyDescent="0.2"/>
    <row r="3805" ht="97.5" customHeight="1" x14ac:dyDescent="0.2"/>
    <row r="3806" ht="97.5" customHeight="1" x14ac:dyDescent="0.2"/>
    <row r="3807" ht="97.5" customHeight="1" x14ac:dyDescent="0.2"/>
    <row r="3808" ht="97.5" customHeight="1" x14ac:dyDescent="0.2"/>
    <row r="3809" ht="97.5" customHeight="1" x14ac:dyDescent="0.2"/>
    <row r="3810" ht="97.5" customHeight="1" x14ac:dyDescent="0.2"/>
    <row r="3811" ht="97.5" customHeight="1" x14ac:dyDescent="0.2"/>
    <row r="3812" ht="97.5" customHeight="1" x14ac:dyDescent="0.2"/>
    <row r="3813" ht="97.5" customHeight="1" x14ac:dyDescent="0.2"/>
    <row r="3814" ht="97.5" customHeight="1" x14ac:dyDescent="0.2"/>
    <row r="3815" ht="97.5" customHeight="1" x14ac:dyDescent="0.2"/>
    <row r="3816" ht="97.5" customHeight="1" x14ac:dyDescent="0.2"/>
    <row r="3817" ht="97.5" customHeight="1" x14ac:dyDescent="0.2"/>
    <row r="3818" ht="97.5" customHeight="1" x14ac:dyDescent="0.2"/>
    <row r="3819" ht="97.5" customHeight="1" x14ac:dyDescent="0.2"/>
    <row r="3820" ht="97.5" customHeight="1" x14ac:dyDescent="0.2"/>
    <row r="3821" ht="97.5" customHeight="1" x14ac:dyDescent="0.2"/>
    <row r="3822" ht="97.5" customHeight="1" x14ac:dyDescent="0.2"/>
    <row r="3823" ht="97.5" customHeight="1" x14ac:dyDescent="0.2"/>
    <row r="3824" ht="97.5" customHeight="1" x14ac:dyDescent="0.2"/>
    <row r="3825" ht="97.5" customHeight="1" x14ac:dyDescent="0.2"/>
    <row r="3826" ht="97.5" customHeight="1" x14ac:dyDescent="0.2"/>
    <row r="3827" ht="97.5" customHeight="1" x14ac:dyDescent="0.2"/>
    <row r="3828" ht="97.5" customHeight="1" x14ac:dyDescent="0.2"/>
    <row r="3829" ht="97.5" customHeight="1" x14ac:dyDescent="0.2"/>
    <row r="3830" ht="97.5" customHeight="1" x14ac:dyDescent="0.2"/>
    <row r="3831" ht="97.5" customHeight="1" x14ac:dyDescent="0.2"/>
    <row r="3832" ht="97.5" customHeight="1" x14ac:dyDescent="0.2"/>
    <row r="3833" ht="97.5" customHeight="1" x14ac:dyDescent="0.2"/>
    <row r="3834" ht="97.5" customHeight="1" x14ac:dyDescent="0.2"/>
    <row r="3835" ht="97.5" customHeight="1" x14ac:dyDescent="0.2"/>
    <row r="3836" ht="97.5" customHeight="1" x14ac:dyDescent="0.2"/>
    <row r="3837" ht="97.5" customHeight="1" x14ac:dyDescent="0.2"/>
    <row r="3838" ht="97.5" customHeight="1" x14ac:dyDescent="0.2"/>
    <row r="3839" ht="97.5" customHeight="1" x14ac:dyDescent="0.2"/>
    <row r="3840" ht="97.5" customHeight="1" x14ac:dyDescent="0.2"/>
    <row r="3841" ht="97.5" customHeight="1" x14ac:dyDescent="0.2"/>
    <row r="3842" ht="97.5" customHeight="1" x14ac:dyDescent="0.2"/>
    <row r="3843" ht="97.5" customHeight="1" x14ac:dyDescent="0.2"/>
    <row r="3844" ht="97.5" customHeight="1" x14ac:dyDescent="0.2"/>
    <row r="3845" ht="97.5" customHeight="1" x14ac:dyDescent="0.2"/>
    <row r="3846" ht="97.5" customHeight="1" x14ac:dyDescent="0.2"/>
    <row r="3847" ht="97.5" customHeight="1" x14ac:dyDescent="0.2"/>
    <row r="3848" ht="97.5" customHeight="1" x14ac:dyDescent="0.2"/>
    <row r="3849" ht="97.5" customHeight="1" x14ac:dyDescent="0.2"/>
    <row r="3850" ht="97.5" customHeight="1" x14ac:dyDescent="0.2"/>
    <row r="3851" ht="97.5" customHeight="1" x14ac:dyDescent="0.2"/>
    <row r="3852" ht="97.5" customHeight="1" x14ac:dyDescent="0.2"/>
    <row r="3853" ht="97.5" customHeight="1" x14ac:dyDescent="0.2"/>
    <row r="3854" ht="97.5" customHeight="1" x14ac:dyDescent="0.2"/>
    <row r="3855" ht="97.5" customHeight="1" x14ac:dyDescent="0.2"/>
    <row r="3856" ht="97.5" customHeight="1" x14ac:dyDescent="0.2"/>
    <row r="3857" ht="97.5" customHeight="1" x14ac:dyDescent="0.2"/>
    <row r="3858" ht="97.5" customHeight="1" x14ac:dyDescent="0.2"/>
    <row r="3859" ht="97.5" customHeight="1" x14ac:dyDescent="0.2"/>
    <row r="3860" ht="97.5" customHeight="1" x14ac:dyDescent="0.2"/>
    <row r="3861" ht="97.5" customHeight="1" x14ac:dyDescent="0.2"/>
    <row r="3862" ht="97.5" customHeight="1" x14ac:dyDescent="0.2"/>
    <row r="3863" ht="97.5" customHeight="1" x14ac:dyDescent="0.2"/>
    <row r="3864" ht="97.5" customHeight="1" x14ac:dyDescent="0.2"/>
    <row r="3865" ht="97.5" customHeight="1" x14ac:dyDescent="0.2"/>
    <row r="3866" ht="97.5" customHeight="1" x14ac:dyDescent="0.2"/>
    <row r="3867" ht="97.5" customHeight="1" x14ac:dyDescent="0.2"/>
    <row r="3868" ht="97.5" customHeight="1" x14ac:dyDescent="0.2"/>
    <row r="3869" ht="97.5" customHeight="1" x14ac:dyDescent="0.2"/>
    <row r="3870" ht="97.5" customHeight="1" x14ac:dyDescent="0.2"/>
    <row r="3871" ht="97.5" customHeight="1" x14ac:dyDescent="0.2"/>
    <row r="3872" ht="97.5" customHeight="1" x14ac:dyDescent="0.2"/>
    <row r="3873" ht="97.5" customHeight="1" x14ac:dyDescent="0.2"/>
    <row r="3874" ht="97.5" customHeight="1" x14ac:dyDescent="0.2"/>
    <row r="3875" ht="97.5" customHeight="1" x14ac:dyDescent="0.2"/>
    <row r="3876" ht="97.5" customHeight="1" x14ac:dyDescent="0.2"/>
    <row r="3877" ht="97.5" customHeight="1" x14ac:dyDescent="0.2"/>
    <row r="3878" ht="97.5" customHeight="1" x14ac:dyDescent="0.2"/>
    <row r="3879" ht="97.5" customHeight="1" x14ac:dyDescent="0.2"/>
    <row r="3880" ht="97.5" customHeight="1" x14ac:dyDescent="0.2"/>
    <row r="3881" ht="97.5" customHeight="1" x14ac:dyDescent="0.2"/>
    <row r="3882" ht="97.5" customHeight="1" x14ac:dyDescent="0.2"/>
    <row r="3883" ht="97.5" customHeight="1" x14ac:dyDescent="0.2"/>
    <row r="3884" ht="97.5" customHeight="1" x14ac:dyDescent="0.2"/>
    <row r="3885" ht="97.5" customHeight="1" x14ac:dyDescent="0.2"/>
    <row r="3886" ht="97.5" customHeight="1" x14ac:dyDescent="0.2"/>
    <row r="3887" ht="97.5" customHeight="1" x14ac:dyDescent="0.2"/>
    <row r="3888" ht="97.5" customHeight="1" x14ac:dyDescent="0.2"/>
    <row r="3889" ht="97.5" customHeight="1" x14ac:dyDescent="0.2"/>
    <row r="3890" ht="97.5" customHeight="1" x14ac:dyDescent="0.2"/>
    <row r="3891" ht="97.5" customHeight="1" x14ac:dyDescent="0.2"/>
    <row r="3892" ht="97.5" customHeight="1" x14ac:dyDescent="0.2"/>
    <row r="3893" ht="97.5" customHeight="1" x14ac:dyDescent="0.2"/>
    <row r="3894" ht="97.5" customHeight="1" x14ac:dyDescent="0.2"/>
    <row r="3895" ht="97.5" customHeight="1" x14ac:dyDescent="0.2"/>
    <row r="3896" ht="97.5" customHeight="1" x14ac:dyDescent="0.2"/>
    <row r="3897" ht="97.5" customHeight="1" x14ac:dyDescent="0.2"/>
    <row r="3898" ht="97.5" customHeight="1" x14ac:dyDescent="0.2"/>
    <row r="3899" ht="97.5" customHeight="1" x14ac:dyDescent="0.2"/>
    <row r="3900" ht="97.5" customHeight="1" x14ac:dyDescent="0.2"/>
    <row r="3901" ht="97.5" customHeight="1" x14ac:dyDescent="0.2"/>
    <row r="3902" ht="97.5" customHeight="1" x14ac:dyDescent="0.2"/>
    <row r="3903" ht="97.5" customHeight="1" x14ac:dyDescent="0.2"/>
    <row r="3904" ht="97.5" customHeight="1" x14ac:dyDescent="0.2"/>
    <row r="3905" ht="97.5" customHeight="1" x14ac:dyDescent="0.2"/>
    <row r="3906" ht="97.5" customHeight="1" x14ac:dyDescent="0.2"/>
    <row r="3907" ht="97.5" customHeight="1" x14ac:dyDescent="0.2"/>
    <row r="3908" ht="97.5" customHeight="1" x14ac:dyDescent="0.2"/>
    <row r="3909" ht="97.5" customHeight="1" x14ac:dyDescent="0.2"/>
    <row r="3910" ht="97.5" customHeight="1" x14ac:dyDescent="0.2"/>
    <row r="3911" ht="97.5" customHeight="1" x14ac:dyDescent="0.2"/>
    <row r="3912" ht="97.5" customHeight="1" x14ac:dyDescent="0.2"/>
    <row r="3913" ht="97.5" customHeight="1" x14ac:dyDescent="0.2"/>
    <row r="3914" ht="97.5" customHeight="1" x14ac:dyDescent="0.2"/>
    <row r="3915" ht="97.5" customHeight="1" x14ac:dyDescent="0.2"/>
    <row r="3916" ht="97.5" customHeight="1" x14ac:dyDescent="0.2"/>
    <row r="3917" ht="97.5" customHeight="1" x14ac:dyDescent="0.2"/>
    <row r="3918" ht="97.5" customHeight="1" x14ac:dyDescent="0.2"/>
    <row r="3919" ht="97.5" customHeight="1" x14ac:dyDescent="0.2"/>
    <row r="3920" ht="97.5" customHeight="1" x14ac:dyDescent="0.2"/>
    <row r="3921" ht="97.5" customHeight="1" x14ac:dyDescent="0.2"/>
    <row r="3922" ht="97.5" customHeight="1" x14ac:dyDescent="0.2"/>
    <row r="3923" ht="97.5" customHeight="1" x14ac:dyDescent="0.2"/>
    <row r="3924" ht="97.5" customHeight="1" x14ac:dyDescent="0.2"/>
    <row r="3925" ht="97.5" customHeight="1" x14ac:dyDescent="0.2"/>
    <row r="3926" ht="97.5" customHeight="1" x14ac:dyDescent="0.2"/>
    <row r="3927" ht="97.5" customHeight="1" x14ac:dyDescent="0.2"/>
    <row r="3928" ht="97.5" customHeight="1" x14ac:dyDescent="0.2"/>
    <row r="3929" ht="97.5" customHeight="1" x14ac:dyDescent="0.2"/>
    <row r="3930" ht="97.5" customHeight="1" x14ac:dyDescent="0.2"/>
    <row r="3931" ht="97.5" customHeight="1" x14ac:dyDescent="0.2"/>
    <row r="3932" ht="97.5" customHeight="1" x14ac:dyDescent="0.2"/>
    <row r="3933" ht="97.5" customHeight="1" x14ac:dyDescent="0.2"/>
    <row r="3934" ht="97.5" customHeight="1" x14ac:dyDescent="0.2"/>
    <row r="3935" ht="97.5" customHeight="1" x14ac:dyDescent="0.2"/>
    <row r="3936" ht="97.5" customHeight="1" x14ac:dyDescent="0.2"/>
    <row r="3937" ht="97.5" customHeight="1" x14ac:dyDescent="0.2"/>
    <row r="3938" ht="97.5" customHeight="1" x14ac:dyDescent="0.2"/>
    <row r="3939" ht="97.5" customHeight="1" x14ac:dyDescent="0.2"/>
    <row r="3940" ht="97.5" customHeight="1" x14ac:dyDescent="0.2"/>
    <row r="3941" ht="97.5" customHeight="1" x14ac:dyDescent="0.2"/>
    <row r="3942" ht="97.5" customHeight="1" x14ac:dyDescent="0.2"/>
    <row r="3943" ht="97.5" customHeight="1" x14ac:dyDescent="0.2"/>
    <row r="3944" ht="97.5" customHeight="1" x14ac:dyDescent="0.2"/>
    <row r="3945" ht="97.5" customHeight="1" x14ac:dyDescent="0.2"/>
    <row r="3946" ht="97.5" customHeight="1" x14ac:dyDescent="0.2"/>
    <row r="3947" ht="97.5" customHeight="1" x14ac:dyDescent="0.2"/>
    <row r="3948" ht="97.5" customHeight="1" x14ac:dyDescent="0.2"/>
    <row r="3949" ht="97.5" customHeight="1" x14ac:dyDescent="0.2"/>
    <row r="3950" ht="97.5" customHeight="1" x14ac:dyDescent="0.2"/>
    <row r="3951" ht="97.5" customHeight="1" x14ac:dyDescent="0.2"/>
    <row r="3952" ht="97.5" customHeight="1" x14ac:dyDescent="0.2"/>
    <row r="3953" ht="97.5" customHeight="1" x14ac:dyDescent="0.2"/>
    <row r="3954" ht="97.5" customHeight="1" x14ac:dyDescent="0.2"/>
    <row r="3955" ht="97.5" customHeight="1" x14ac:dyDescent="0.2"/>
    <row r="3956" ht="97.5" customHeight="1" x14ac:dyDescent="0.2"/>
    <row r="3957" ht="97.5" customHeight="1" x14ac:dyDescent="0.2"/>
    <row r="3958" ht="97.5" customHeight="1" x14ac:dyDescent="0.2"/>
    <row r="3959" ht="97.5" customHeight="1" x14ac:dyDescent="0.2"/>
    <row r="3960" ht="97.5" customHeight="1" x14ac:dyDescent="0.2"/>
    <row r="3961" ht="97.5" customHeight="1" x14ac:dyDescent="0.2"/>
    <row r="3962" ht="97.5" customHeight="1" x14ac:dyDescent="0.2"/>
    <row r="3963" ht="97.5" customHeight="1" x14ac:dyDescent="0.2"/>
    <row r="3964" ht="97.5" customHeight="1" x14ac:dyDescent="0.2"/>
    <row r="3965" ht="97.5" customHeight="1" x14ac:dyDescent="0.2"/>
    <row r="3966" ht="97.5" customHeight="1" x14ac:dyDescent="0.2"/>
    <row r="3967" ht="97.5" customHeight="1" x14ac:dyDescent="0.2"/>
    <row r="3968" ht="97.5" customHeight="1" x14ac:dyDescent="0.2"/>
    <row r="3969" ht="97.5" customHeight="1" x14ac:dyDescent="0.2"/>
    <row r="3970" ht="97.5" customHeight="1" x14ac:dyDescent="0.2"/>
    <row r="3971" ht="97.5" customHeight="1" x14ac:dyDescent="0.2"/>
    <row r="3972" ht="97.5" customHeight="1" x14ac:dyDescent="0.2"/>
    <row r="3973" ht="97.5" customHeight="1" x14ac:dyDescent="0.2"/>
    <row r="3974" ht="97.5" customHeight="1" x14ac:dyDescent="0.2"/>
    <row r="3975" ht="97.5" customHeight="1" x14ac:dyDescent="0.2"/>
    <row r="3976" ht="97.5" customHeight="1" x14ac:dyDescent="0.2"/>
    <row r="3977" ht="97.5" customHeight="1" x14ac:dyDescent="0.2"/>
    <row r="3978" ht="97.5" customHeight="1" x14ac:dyDescent="0.2"/>
    <row r="3979" ht="97.5" customHeight="1" x14ac:dyDescent="0.2"/>
    <row r="3980" ht="97.5" customHeight="1" x14ac:dyDescent="0.2"/>
    <row r="3981" ht="97.5" customHeight="1" x14ac:dyDescent="0.2"/>
    <row r="3982" ht="97.5" customHeight="1" x14ac:dyDescent="0.2"/>
    <row r="3983" ht="97.5" customHeight="1" x14ac:dyDescent="0.2"/>
    <row r="3984" ht="97.5" customHeight="1" x14ac:dyDescent="0.2"/>
    <row r="3985" ht="97.5" customHeight="1" x14ac:dyDescent="0.2"/>
    <row r="3986" ht="97.5" customHeight="1" x14ac:dyDescent="0.2"/>
    <row r="3987" ht="97.5" customHeight="1" x14ac:dyDescent="0.2"/>
    <row r="3988" ht="97.5" customHeight="1" x14ac:dyDescent="0.2"/>
    <row r="3989" ht="97.5" customHeight="1" x14ac:dyDescent="0.2"/>
    <row r="3990" ht="97.5" customHeight="1" x14ac:dyDescent="0.2"/>
    <row r="3991" ht="97.5" customHeight="1" x14ac:dyDescent="0.2"/>
    <row r="3992" ht="97.5" customHeight="1" x14ac:dyDescent="0.2"/>
    <row r="3993" ht="97.5" customHeight="1" x14ac:dyDescent="0.2"/>
    <row r="3994" ht="97.5" customHeight="1" x14ac:dyDescent="0.2"/>
    <row r="3995" ht="97.5" customHeight="1" x14ac:dyDescent="0.2"/>
    <row r="3996" ht="97.5" customHeight="1" x14ac:dyDescent="0.2"/>
    <row r="3997" ht="97.5" customHeight="1" x14ac:dyDescent="0.2"/>
    <row r="3998" ht="97.5" customHeight="1" x14ac:dyDescent="0.2"/>
    <row r="3999" ht="97.5" customHeight="1" x14ac:dyDescent="0.2"/>
    <row r="4000" ht="97.5" customHeight="1" x14ac:dyDescent="0.2"/>
    <row r="4001" ht="97.5" customHeight="1" x14ac:dyDescent="0.2"/>
    <row r="4002" ht="97.5" customHeight="1" x14ac:dyDescent="0.2"/>
    <row r="4003" ht="97.5" customHeight="1" x14ac:dyDescent="0.2"/>
    <row r="4004" ht="97.5" customHeight="1" x14ac:dyDescent="0.2"/>
    <row r="4005" ht="97.5" customHeight="1" x14ac:dyDescent="0.2"/>
    <row r="4006" ht="97.5" customHeight="1" x14ac:dyDescent="0.2"/>
    <row r="4007" ht="97.5" customHeight="1" x14ac:dyDescent="0.2"/>
    <row r="4008" ht="97.5" customHeight="1" x14ac:dyDescent="0.2"/>
    <row r="4009" ht="97.5" customHeight="1" x14ac:dyDescent="0.2"/>
    <row r="4010" ht="97.5" customHeight="1" x14ac:dyDescent="0.2"/>
    <row r="4011" ht="97.5" customHeight="1" x14ac:dyDescent="0.2"/>
    <row r="4012" ht="97.5" customHeight="1" x14ac:dyDescent="0.2"/>
    <row r="4013" ht="97.5" customHeight="1" x14ac:dyDescent="0.2"/>
    <row r="4014" ht="97.5" customHeight="1" x14ac:dyDescent="0.2"/>
    <row r="4015" ht="97.5" customHeight="1" x14ac:dyDescent="0.2"/>
    <row r="4016" ht="97.5" customHeight="1" x14ac:dyDescent="0.2"/>
    <row r="4017" ht="97.5" customHeight="1" x14ac:dyDescent="0.2"/>
    <row r="4018" ht="97.5" customHeight="1" x14ac:dyDescent="0.2"/>
    <row r="4019" ht="97.5" customHeight="1" x14ac:dyDescent="0.2"/>
    <row r="4020" ht="97.5" customHeight="1" x14ac:dyDescent="0.2"/>
    <row r="4021" ht="97.5" customHeight="1" x14ac:dyDescent="0.2"/>
    <row r="4022" ht="97.5" customHeight="1" x14ac:dyDescent="0.2"/>
    <row r="4023" ht="97.5" customHeight="1" x14ac:dyDescent="0.2"/>
    <row r="4024" ht="97.5" customHeight="1" x14ac:dyDescent="0.2"/>
    <row r="4025" ht="97.5" customHeight="1" x14ac:dyDescent="0.2"/>
    <row r="4026" ht="97.5" customHeight="1" x14ac:dyDescent="0.2"/>
    <row r="4027" ht="97.5" customHeight="1" x14ac:dyDescent="0.2"/>
    <row r="4028" ht="97.5" customHeight="1" x14ac:dyDescent="0.2"/>
    <row r="4029" ht="97.5" customHeight="1" x14ac:dyDescent="0.2"/>
    <row r="4030" ht="97.5" customHeight="1" x14ac:dyDescent="0.2"/>
    <row r="4031" ht="97.5" customHeight="1" x14ac:dyDescent="0.2"/>
    <row r="4032" ht="97.5" customHeight="1" x14ac:dyDescent="0.2"/>
    <row r="4033" ht="97.5" customHeight="1" x14ac:dyDescent="0.2"/>
    <row r="4034" ht="97.5" customHeight="1" x14ac:dyDescent="0.2"/>
    <row r="4035" ht="97.5" customHeight="1" x14ac:dyDescent="0.2"/>
    <row r="4036" ht="97.5" customHeight="1" x14ac:dyDescent="0.2"/>
    <row r="4037" ht="97.5" customHeight="1" x14ac:dyDescent="0.2"/>
    <row r="4038" ht="97.5" customHeight="1" x14ac:dyDescent="0.2"/>
    <row r="4039" ht="97.5" customHeight="1" x14ac:dyDescent="0.2"/>
    <row r="4040" ht="97.5" customHeight="1" x14ac:dyDescent="0.2"/>
    <row r="4041" ht="97.5" customHeight="1" x14ac:dyDescent="0.2"/>
    <row r="4042" ht="97.5" customHeight="1" x14ac:dyDescent="0.2"/>
    <row r="4043" ht="97.5" customHeight="1" x14ac:dyDescent="0.2"/>
    <row r="4044" ht="97.5" customHeight="1" x14ac:dyDescent="0.2"/>
    <row r="4045" ht="97.5" customHeight="1" x14ac:dyDescent="0.2"/>
    <row r="4046" ht="97.5" customHeight="1" x14ac:dyDescent="0.2"/>
    <row r="4047" ht="97.5" customHeight="1" x14ac:dyDescent="0.2"/>
    <row r="4048" ht="97.5" customHeight="1" x14ac:dyDescent="0.2"/>
    <row r="4049" ht="97.5" customHeight="1" x14ac:dyDescent="0.2"/>
    <row r="4050" ht="97.5" customHeight="1" x14ac:dyDescent="0.2"/>
    <row r="4051" ht="97.5" customHeight="1" x14ac:dyDescent="0.2"/>
    <row r="4052" ht="97.5" customHeight="1" x14ac:dyDescent="0.2"/>
    <row r="4053" ht="97.5" customHeight="1" x14ac:dyDescent="0.2"/>
    <row r="4054" ht="97.5" customHeight="1" x14ac:dyDescent="0.2"/>
    <row r="4055" ht="97.5" customHeight="1" x14ac:dyDescent="0.2"/>
    <row r="4056" ht="97.5" customHeight="1" x14ac:dyDescent="0.2"/>
    <row r="4057" ht="97.5" customHeight="1" x14ac:dyDescent="0.2"/>
    <row r="4058" ht="97.5" customHeight="1" x14ac:dyDescent="0.2"/>
    <row r="4059" ht="97.5" customHeight="1" x14ac:dyDescent="0.2"/>
    <row r="4060" ht="97.5" customHeight="1" x14ac:dyDescent="0.2"/>
    <row r="4061" ht="97.5" customHeight="1" x14ac:dyDescent="0.2"/>
    <row r="4062" ht="97.5" customHeight="1" x14ac:dyDescent="0.2"/>
    <row r="4063" ht="97.5" customHeight="1" x14ac:dyDescent="0.2"/>
    <row r="4064" ht="97.5" customHeight="1" x14ac:dyDescent="0.2"/>
    <row r="4065" ht="97.5" customHeight="1" x14ac:dyDescent="0.2"/>
    <row r="4066" ht="97.5" customHeight="1" x14ac:dyDescent="0.2"/>
    <row r="4067" ht="97.5" customHeight="1" x14ac:dyDescent="0.2"/>
    <row r="4068" ht="97.5" customHeight="1" x14ac:dyDescent="0.2"/>
    <row r="4069" ht="97.5" customHeight="1" x14ac:dyDescent="0.2"/>
    <row r="4070" ht="97.5" customHeight="1" x14ac:dyDescent="0.2"/>
    <row r="4071" ht="97.5" customHeight="1" x14ac:dyDescent="0.2"/>
    <row r="4072" ht="97.5" customHeight="1" x14ac:dyDescent="0.2"/>
    <row r="4073" ht="97.5" customHeight="1" x14ac:dyDescent="0.2"/>
    <row r="4074" ht="97.5" customHeight="1" x14ac:dyDescent="0.2"/>
    <row r="4075" ht="97.5" customHeight="1" x14ac:dyDescent="0.2"/>
    <row r="4076" ht="97.5" customHeight="1" x14ac:dyDescent="0.2"/>
    <row r="4077" ht="97.5" customHeight="1" x14ac:dyDescent="0.2"/>
    <row r="4078" ht="97.5" customHeight="1" x14ac:dyDescent="0.2"/>
    <row r="4079" ht="97.5" customHeight="1" x14ac:dyDescent="0.2"/>
    <row r="4080" ht="97.5" customHeight="1" x14ac:dyDescent="0.2"/>
    <row r="4081" ht="97.5" customHeight="1" x14ac:dyDescent="0.2"/>
    <row r="4082" ht="97.5" customHeight="1" x14ac:dyDescent="0.2"/>
    <row r="4083" ht="97.5" customHeight="1" x14ac:dyDescent="0.2"/>
    <row r="4084" ht="97.5" customHeight="1" x14ac:dyDescent="0.2"/>
    <row r="4085" ht="97.5" customHeight="1" x14ac:dyDescent="0.2"/>
    <row r="4086" ht="97.5" customHeight="1" x14ac:dyDescent="0.2"/>
    <row r="4087" ht="97.5" customHeight="1" x14ac:dyDescent="0.2"/>
    <row r="4088" ht="97.5" customHeight="1" x14ac:dyDescent="0.2"/>
    <row r="4089" ht="97.5" customHeight="1" x14ac:dyDescent="0.2"/>
    <row r="4090" ht="97.5" customHeight="1" x14ac:dyDescent="0.2"/>
    <row r="4091" ht="97.5" customHeight="1" x14ac:dyDescent="0.2"/>
    <row r="4092" ht="97.5" customHeight="1" x14ac:dyDescent="0.2"/>
    <row r="4093" ht="97.5" customHeight="1" x14ac:dyDescent="0.2"/>
    <row r="4094" ht="97.5" customHeight="1" x14ac:dyDescent="0.2"/>
    <row r="4095" ht="97.5" customHeight="1" x14ac:dyDescent="0.2"/>
    <row r="4096" ht="97.5" customHeight="1" x14ac:dyDescent="0.2"/>
    <row r="4097" ht="97.5" customHeight="1" x14ac:dyDescent="0.2"/>
    <row r="4098" ht="97.5" customHeight="1" x14ac:dyDescent="0.2"/>
    <row r="4099" ht="97.5" customHeight="1" x14ac:dyDescent="0.2"/>
    <row r="4100" ht="97.5" customHeight="1" x14ac:dyDescent="0.2"/>
    <row r="4101" ht="97.5" customHeight="1" x14ac:dyDescent="0.2"/>
    <row r="4102" ht="97.5" customHeight="1" x14ac:dyDescent="0.2"/>
    <row r="4103" ht="97.5" customHeight="1" x14ac:dyDescent="0.2"/>
    <row r="4104" ht="97.5" customHeight="1" x14ac:dyDescent="0.2"/>
    <row r="4105" ht="97.5" customHeight="1" x14ac:dyDescent="0.2"/>
    <row r="4106" ht="97.5" customHeight="1" x14ac:dyDescent="0.2"/>
    <row r="4107" ht="97.5" customHeight="1" x14ac:dyDescent="0.2"/>
    <row r="4108" ht="97.5" customHeight="1" x14ac:dyDescent="0.2"/>
    <row r="4109" ht="97.5" customHeight="1" x14ac:dyDescent="0.2"/>
    <row r="4110" ht="97.5" customHeight="1" x14ac:dyDescent="0.2"/>
    <row r="4111" ht="97.5" customHeight="1" x14ac:dyDescent="0.2"/>
    <row r="4112" ht="97.5" customHeight="1" x14ac:dyDescent="0.2"/>
    <row r="4113" ht="97.5" customHeight="1" x14ac:dyDescent="0.2"/>
    <row r="4114" ht="97.5" customHeight="1" x14ac:dyDescent="0.2"/>
    <row r="4115" ht="97.5" customHeight="1" x14ac:dyDescent="0.2"/>
    <row r="4116" ht="97.5" customHeight="1" x14ac:dyDescent="0.2"/>
    <row r="4117" ht="97.5" customHeight="1" x14ac:dyDescent="0.2"/>
    <row r="4118" ht="97.5" customHeight="1" x14ac:dyDescent="0.2"/>
    <row r="4119" ht="97.5" customHeight="1" x14ac:dyDescent="0.2"/>
    <row r="4120" ht="97.5" customHeight="1" x14ac:dyDescent="0.2"/>
    <row r="4121" ht="97.5" customHeight="1" x14ac:dyDescent="0.2"/>
    <row r="4122" ht="97.5" customHeight="1" x14ac:dyDescent="0.2"/>
    <row r="4123" ht="97.5" customHeight="1" x14ac:dyDescent="0.2"/>
    <row r="4124" ht="97.5" customHeight="1" x14ac:dyDescent="0.2"/>
    <row r="4125" ht="97.5" customHeight="1" x14ac:dyDescent="0.2"/>
    <row r="4126" ht="97.5" customHeight="1" x14ac:dyDescent="0.2"/>
    <row r="4127" ht="97.5" customHeight="1" x14ac:dyDescent="0.2"/>
    <row r="4128" ht="97.5" customHeight="1" x14ac:dyDescent="0.2"/>
    <row r="4129" ht="97.5" customHeight="1" x14ac:dyDescent="0.2"/>
    <row r="4130" ht="97.5" customHeight="1" x14ac:dyDescent="0.2"/>
    <row r="4131" ht="97.5" customHeight="1" x14ac:dyDescent="0.2"/>
    <row r="4132" ht="97.5" customHeight="1" x14ac:dyDescent="0.2"/>
    <row r="4133" ht="97.5" customHeight="1" x14ac:dyDescent="0.2"/>
    <row r="4134" ht="97.5" customHeight="1" x14ac:dyDescent="0.2"/>
    <row r="4135" ht="97.5" customHeight="1" x14ac:dyDescent="0.2"/>
    <row r="4136" ht="97.5" customHeight="1" x14ac:dyDescent="0.2"/>
    <row r="4137" ht="97.5" customHeight="1" x14ac:dyDescent="0.2"/>
    <row r="4138" ht="97.5" customHeight="1" x14ac:dyDescent="0.2"/>
    <row r="4139" ht="97.5" customHeight="1" x14ac:dyDescent="0.2"/>
    <row r="4140" ht="97.5" customHeight="1" x14ac:dyDescent="0.2"/>
    <row r="4141" ht="97.5" customHeight="1" x14ac:dyDescent="0.2"/>
    <row r="4142" ht="97.5" customHeight="1" x14ac:dyDescent="0.2"/>
    <row r="4143" ht="97.5" customHeight="1" x14ac:dyDescent="0.2"/>
    <row r="4144" ht="97.5" customHeight="1" x14ac:dyDescent="0.2"/>
    <row r="4145" ht="97.5" customHeight="1" x14ac:dyDescent="0.2"/>
    <row r="4146" ht="97.5" customHeight="1" x14ac:dyDescent="0.2"/>
    <row r="4147" ht="97.5" customHeight="1" x14ac:dyDescent="0.2"/>
    <row r="4148" ht="97.5" customHeight="1" x14ac:dyDescent="0.2"/>
    <row r="4149" ht="97.5" customHeight="1" x14ac:dyDescent="0.2"/>
    <row r="4150" ht="97.5" customHeight="1" x14ac:dyDescent="0.2"/>
    <row r="4151" ht="97.5" customHeight="1" x14ac:dyDescent="0.2"/>
    <row r="4152" ht="97.5" customHeight="1" x14ac:dyDescent="0.2"/>
    <row r="4153" ht="97.5" customHeight="1" x14ac:dyDescent="0.2"/>
    <row r="4154" ht="97.5" customHeight="1" x14ac:dyDescent="0.2"/>
    <row r="4155" ht="97.5" customHeight="1" x14ac:dyDescent="0.2"/>
    <row r="4156" ht="97.5" customHeight="1" x14ac:dyDescent="0.2"/>
    <row r="4157" ht="97.5" customHeight="1" x14ac:dyDescent="0.2"/>
    <row r="4158" ht="97.5" customHeight="1" x14ac:dyDescent="0.2"/>
    <row r="4159" ht="97.5" customHeight="1" x14ac:dyDescent="0.2"/>
    <row r="4160" ht="97.5" customHeight="1" x14ac:dyDescent="0.2"/>
    <row r="4161" ht="97.5" customHeight="1" x14ac:dyDescent="0.2"/>
    <row r="4162" ht="97.5" customHeight="1" x14ac:dyDescent="0.2"/>
    <row r="4163" ht="97.5" customHeight="1" x14ac:dyDescent="0.2"/>
    <row r="4164" ht="97.5" customHeight="1" x14ac:dyDescent="0.2"/>
    <row r="4165" ht="97.5" customHeight="1" x14ac:dyDescent="0.2"/>
    <row r="4166" ht="97.5" customHeight="1" x14ac:dyDescent="0.2"/>
    <row r="4167" ht="97.5" customHeight="1" x14ac:dyDescent="0.2"/>
    <row r="4168" ht="97.5" customHeight="1" x14ac:dyDescent="0.2"/>
    <row r="4169" ht="97.5" customHeight="1" x14ac:dyDescent="0.2"/>
    <row r="4170" ht="97.5" customHeight="1" x14ac:dyDescent="0.2"/>
    <row r="4171" ht="97.5" customHeight="1" x14ac:dyDescent="0.2"/>
    <row r="4172" ht="97.5" customHeight="1" x14ac:dyDescent="0.2"/>
    <row r="4173" ht="97.5" customHeight="1" x14ac:dyDescent="0.2"/>
    <row r="4174" ht="97.5" customHeight="1" x14ac:dyDescent="0.2"/>
    <row r="4175" ht="97.5" customHeight="1" x14ac:dyDescent="0.2"/>
    <row r="4176" ht="97.5" customHeight="1" x14ac:dyDescent="0.2"/>
    <row r="4177" ht="97.5" customHeight="1" x14ac:dyDescent="0.2"/>
    <row r="4178" ht="97.5" customHeight="1" x14ac:dyDescent="0.2"/>
    <row r="4179" ht="97.5" customHeight="1" x14ac:dyDescent="0.2"/>
    <row r="4180" ht="97.5" customHeight="1" x14ac:dyDescent="0.2"/>
    <row r="4181" ht="97.5" customHeight="1" x14ac:dyDescent="0.2"/>
    <row r="4182" ht="97.5" customHeight="1" x14ac:dyDescent="0.2"/>
    <row r="4183" ht="97.5" customHeight="1" x14ac:dyDescent="0.2"/>
    <row r="4184" ht="97.5" customHeight="1" x14ac:dyDescent="0.2"/>
    <row r="4185" ht="97.5" customHeight="1" x14ac:dyDescent="0.2"/>
    <row r="4186" ht="97.5" customHeight="1" x14ac:dyDescent="0.2"/>
    <row r="4187" ht="97.5" customHeight="1" x14ac:dyDescent="0.2"/>
    <row r="4188" ht="97.5" customHeight="1" x14ac:dyDescent="0.2"/>
    <row r="4189" ht="97.5" customHeight="1" x14ac:dyDescent="0.2"/>
    <row r="4190" ht="97.5" customHeight="1" x14ac:dyDescent="0.2"/>
    <row r="4191" ht="97.5" customHeight="1" x14ac:dyDescent="0.2"/>
    <row r="4192" ht="97.5" customHeight="1" x14ac:dyDescent="0.2"/>
    <row r="4193" ht="97.5" customHeight="1" x14ac:dyDescent="0.2"/>
    <row r="4194" ht="97.5" customHeight="1" x14ac:dyDescent="0.2"/>
    <row r="4195" ht="97.5" customHeight="1" x14ac:dyDescent="0.2"/>
    <row r="4196" ht="97.5" customHeight="1" x14ac:dyDescent="0.2"/>
    <row r="4197" ht="97.5" customHeight="1" x14ac:dyDescent="0.2"/>
    <row r="4198" ht="97.5" customHeight="1" x14ac:dyDescent="0.2"/>
    <row r="4199" ht="97.5" customHeight="1" x14ac:dyDescent="0.2"/>
    <row r="4200" ht="97.5" customHeight="1" x14ac:dyDescent="0.2"/>
    <row r="4201" ht="97.5" customHeight="1" x14ac:dyDescent="0.2"/>
    <row r="4202" ht="97.5" customHeight="1" x14ac:dyDescent="0.2"/>
    <row r="4203" ht="97.5" customHeight="1" x14ac:dyDescent="0.2"/>
    <row r="4204" ht="97.5" customHeight="1" x14ac:dyDescent="0.2"/>
    <row r="4205" ht="97.5" customHeight="1" x14ac:dyDescent="0.2"/>
    <row r="4206" ht="97.5" customHeight="1" x14ac:dyDescent="0.2"/>
    <row r="4207" ht="97.5" customHeight="1" x14ac:dyDescent="0.2"/>
    <row r="4208" ht="97.5" customHeight="1" x14ac:dyDescent="0.2"/>
    <row r="4209" ht="97.5" customHeight="1" x14ac:dyDescent="0.2"/>
    <row r="4210" ht="97.5" customHeight="1" x14ac:dyDescent="0.2"/>
    <row r="4211" ht="97.5" customHeight="1" x14ac:dyDescent="0.2"/>
    <row r="4212" ht="97.5" customHeight="1" x14ac:dyDescent="0.2"/>
    <row r="4213" ht="97.5" customHeight="1" x14ac:dyDescent="0.2"/>
    <row r="4214" ht="97.5" customHeight="1" x14ac:dyDescent="0.2"/>
    <row r="4215" ht="97.5" customHeight="1" x14ac:dyDescent="0.2"/>
    <row r="4216" ht="97.5" customHeight="1" x14ac:dyDescent="0.2"/>
    <row r="4217" ht="97.5" customHeight="1" x14ac:dyDescent="0.2"/>
    <row r="4218" ht="97.5" customHeight="1" x14ac:dyDescent="0.2"/>
    <row r="4219" ht="97.5" customHeight="1" x14ac:dyDescent="0.2"/>
    <row r="4220" ht="97.5" customHeight="1" x14ac:dyDescent="0.2"/>
    <row r="4221" ht="97.5" customHeight="1" x14ac:dyDescent="0.2"/>
    <row r="4222" ht="97.5" customHeight="1" x14ac:dyDescent="0.2"/>
    <row r="4223" ht="97.5" customHeight="1" x14ac:dyDescent="0.2"/>
    <row r="4224" ht="97.5" customHeight="1" x14ac:dyDescent="0.2"/>
    <row r="4225" ht="97.5" customHeight="1" x14ac:dyDescent="0.2"/>
    <row r="4226" ht="97.5" customHeight="1" x14ac:dyDescent="0.2"/>
    <row r="4227" ht="97.5" customHeight="1" x14ac:dyDescent="0.2"/>
    <row r="4228" ht="97.5" customHeight="1" x14ac:dyDescent="0.2"/>
    <row r="4229" ht="97.5" customHeight="1" x14ac:dyDescent="0.2"/>
    <row r="4230" ht="97.5" customHeight="1" x14ac:dyDescent="0.2"/>
    <row r="4231" ht="97.5" customHeight="1" x14ac:dyDescent="0.2"/>
    <row r="4232" ht="97.5" customHeight="1" x14ac:dyDescent="0.2"/>
    <row r="4233" ht="97.5" customHeight="1" x14ac:dyDescent="0.2"/>
    <row r="4234" ht="97.5" customHeight="1" x14ac:dyDescent="0.2"/>
    <row r="4235" ht="97.5" customHeight="1" x14ac:dyDescent="0.2"/>
    <row r="4236" ht="97.5" customHeight="1" x14ac:dyDescent="0.2"/>
    <row r="4237" ht="97.5" customHeight="1" x14ac:dyDescent="0.2"/>
    <row r="4238" ht="97.5" customHeight="1" x14ac:dyDescent="0.2"/>
    <row r="4239" ht="97.5" customHeight="1" x14ac:dyDescent="0.2"/>
    <row r="4240" ht="97.5" customHeight="1" x14ac:dyDescent="0.2"/>
    <row r="4241" ht="97.5" customHeight="1" x14ac:dyDescent="0.2"/>
    <row r="4242" ht="97.5" customHeight="1" x14ac:dyDescent="0.2"/>
    <row r="4243" ht="97.5" customHeight="1" x14ac:dyDescent="0.2"/>
    <row r="4244" ht="97.5" customHeight="1" x14ac:dyDescent="0.2"/>
    <row r="4245" ht="97.5" customHeight="1" x14ac:dyDescent="0.2"/>
    <row r="4246" ht="97.5" customHeight="1" x14ac:dyDescent="0.2"/>
    <row r="4247" ht="97.5" customHeight="1" x14ac:dyDescent="0.2"/>
    <row r="4248" ht="97.5" customHeight="1" x14ac:dyDescent="0.2"/>
    <row r="4249" ht="97.5" customHeight="1" x14ac:dyDescent="0.2"/>
    <row r="4250" ht="97.5" customHeight="1" x14ac:dyDescent="0.2"/>
    <row r="4251" ht="97.5" customHeight="1" x14ac:dyDescent="0.2"/>
    <row r="4252" ht="97.5" customHeight="1" x14ac:dyDescent="0.2"/>
    <row r="4253" ht="97.5" customHeight="1" x14ac:dyDescent="0.2"/>
    <row r="4254" ht="97.5" customHeight="1" x14ac:dyDescent="0.2"/>
    <row r="4255" ht="97.5" customHeight="1" x14ac:dyDescent="0.2"/>
    <row r="4256" ht="97.5" customHeight="1" x14ac:dyDescent="0.2"/>
    <row r="4257" ht="97.5" customHeight="1" x14ac:dyDescent="0.2"/>
    <row r="4258" ht="97.5" customHeight="1" x14ac:dyDescent="0.2"/>
    <row r="4259" ht="97.5" customHeight="1" x14ac:dyDescent="0.2"/>
    <row r="4260" ht="97.5" customHeight="1" x14ac:dyDescent="0.2"/>
    <row r="4261" ht="97.5" customHeight="1" x14ac:dyDescent="0.2"/>
    <row r="4262" ht="97.5" customHeight="1" x14ac:dyDescent="0.2"/>
    <row r="4263" ht="97.5" customHeight="1" x14ac:dyDescent="0.2"/>
    <row r="4264" ht="97.5" customHeight="1" x14ac:dyDescent="0.2"/>
    <row r="4265" ht="97.5" customHeight="1" x14ac:dyDescent="0.2"/>
    <row r="4266" ht="97.5" customHeight="1" x14ac:dyDescent="0.2"/>
    <row r="4267" ht="97.5" customHeight="1" x14ac:dyDescent="0.2"/>
    <row r="4268" ht="97.5" customHeight="1" x14ac:dyDescent="0.2"/>
    <row r="4269" ht="97.5" customHeight="1" x14ac:dyDescent="0.2"/>
    <row r="4270" ht="97.5" customHeight="1" x14ac:dyDescent="0.2"/>
    <row r="4271" ht="97.5" customHeight="1" x14ac:dyDescent="0.2"/>
    <row r="4272" ht="97.5" customHeight="1" x14ac:dyDescent="0.2"/>
    <row r="4273" ht="97.5" customHeight="1" x14ac:dyDescent="0.2"/>
    <row r="4274" ht="97.5" customHeight="1" x14ac:dyDescent="0.2"/>
    <row r="4275" ht="97.5" customHeight="1" x14ac:dyDescent="0.2"/>
    <row r="4276" ht="97.5" customHeight="1" x14ac:dyDescent="0.2"/>
    <row r="4277" ht="97.5" customHeight="1" x14ac:dyDescent="0.2"/>
    <row r="4278" ht="97.5" customHeight="1" x14ac:dyDescent="0.2"/>
    <row r="4279" ht="97.5" customHeight="1" x14ac:dyDescent="0.2"/>
    <row r="4280" ht="97.5" customHeight="1" x14ac:dyDescent="0.2"/>
    <row r="4281" ht="97.5" customHeight="1" x14ac:dyDescent="0.2"/>
    <row r="4282" ht="97.5" customHeight="1" x14ac:dyDescent="0.2"/>
    <row r="4283" ht="97.5" customHeight="1" x14ac:dyDescent="0.2"/>
    <row r="4284" ht="97.5" customHeight="1" x14ac:dyDescent="0.2"/>
    <row r="4285" ht="97.5" customHeight="1" x14ac:dyDescent="0.2"/>
    <row r="4286" ht="97.5" customHeight="1" x14ac:dyDescent="0.2"/>
    <row r="4287" ht="97.5" customHeight="1" x14ac:dyDescent="0.2"/>
    <row r="4288" ht="97.5" customHeight="1" x14ac:dyDescent="0.2"/>
    <row r="4289" ht="97.5" customHeight="1" x14ac:dyDescent="0.2"/>
    <row r="4290" ht="97.5" customHeight="1" x14ac:dyDescent="0.2"/>
    <row r="4291" ht="97.5" customHeight="1" x14ac:dyDescent="0.2"/>
    <row r="4292" ht="97.5" customHeight="1" x14ac:dyDescent="0.2"/>
    <row r="4293" ht="97.5" customHeight="1" x14ac:dyDescent="0.2"/>
    <row r="4294" ht="97.5" customHeight="1" x14ac:dyDescent="0.2"/>
    <row r="4295" ht="97.5" customHeight="1" x14ac:dyDescent="0.2"/>
    <row r="4296" ht="97.5" customHeight="1" x14ac:dyDescent="0.2"/>
    <row r="4297" ht="97.5" customHeight="1" x14ac:dyDescent="0.2"/>
    <row r="4298" ht="97.5" customHeight="1" x14ac:dyDescent="0.2"/>
    <row r="4299" ht="97.5" customHeight="1" x14ac:dyDescent="0.2"/>
    <row r="4300" ht="97.5" customHeight="1" x14ac:dyDescent="0.2"/>
    <row r="4301" ht="97.5" customHeight="1" x14ac:dyDescent="0.2"/>
    <row r="4302" ht="97.5" customHeight="1" x14ac:dyDescent="0.2"/>
    <row r="4303" ht="97.5" customHeight="1" x14ac:dyDescent="0.2"/>
    <row r="4304" ht="97.5" customHeight="1" x14ac:dyDescent="0.2"/>
    <row r="4305" ht="97.5" customHeight="1" x14ac:dyDescent="0.2"/>
    <row r="4306" ht="97.5" customHeight="1" x14ac:dyDescent="0.2"/>
    <row r="4307" ht="97.5" customHeight="1" x14ac:dyDescent="0.2"/>
    <row r="4308" ht="97.5" customHeight="1" x14ac:dyDescent="0.2"/>
    <row r="4309" ht="97.5" customHeight="1" x14ac:dyDescent="0.2"/>
    <row r="4310" ht="97.5" customHeight="1" x14ac:dyDescent="0.2"/>
    <row r="4311" ht="97.5" customHeight="1" x14ac:dyDescent="0.2"/>
    <row r="4312" ht="97.5" customHeight="1" x14ac:dyDescent="0.2"/>
    <row r="4313" ht="97.5" customHeight="1" x14ac:dyDescent="0.2"/>
    <row r="4314" ht="97.5" customHeight="1" x14ac:dyDescent="0.2"/>
    <row r="4315" ht="97.5" customHeight="1" x14ac:dyDescent="0.2"/>
    <row r="4316" ht="97.5" customHeight="1" x14ac:dyDescent="0.2"/>
    <row r="4317" ht="97.5" customHeight="1" x14ac:dyDescent="0.2"/>
    <row r="4318" ht="97.5" customHeight="1" x14ac:dyDescent="0.2"/>
    <row r="4319" ht="97.5" customHeight="1" x14ac:dyDescent="0.2"/>
    <row r="4320" ht="97.5" customHeight="1" x14ac:dyDescent="0.2"/>
    <row r="4321" ht="97.5" customHeight="1" x14ac:dyDescent="0.2"/>
    <row r="4322" ht="97.5" customHeight="1" x14ac:dyDescent="0.2"/>
    <row r="4323" ht="97.5" customHeight="1" x14ac:dyDescent="0.2"/>
    <row r="4324" ht="97.5" customHeight="1" x14ac:dyDescent="0.2"/>
    <row r="4325" ht="97.5" customHeight="1" x14ac:dyDescent="0.2"/>
    <row r="4326" ht="97.5" customHeight="1" x14ac:dyDescent="0.2"/>
    <row r="4327" ht="97.5" customHeight="1" x14ac:dyDescent="0.2"/>
    <row r="4328" ht="97.5" customHeight="1" x14ac:dyDescent="0.2"/>
    <row r="4329" ht="97.5" customHeight="1" x14ac:dyDescent="0.2"/>
    <row r="4330" ht="97.5" customHeight="1" x14ac:dyDescent="0.2"/>
    <row r="4331" ht="97.5" customHeight="1" x14ac:dyDescent="0.2"/>
    <row r="4332" ht="97.5" customHeight="1" x14ac:dyDescent="0.2"/>
    <row r="4333" ht="97.5" customHeight="1" x14ac:dyDescent="0.2"/>
    <row r="4334" ht="97.5" customHeight="1" x14ac:dyDescent="0.2"/>
    <row r="4335" ht="97.5" customHeight="1" x14ac:dyDescent="0.2"/>
    <row r="4336" ht="97.5" customHeight="1" x14ac:dyDescent="0.2"/>
    <row r="4337" ht="97.5" customHeight="1" x14ac:dyDescent="0.2"/>
    <row r="4338" ht="97.5" customHeight="1" x14ac:dyDescent="0.2"/>
    <row r="4339" ht="97.5" customHeight="1" x14ac:dyDescent="0.2"/>
    <row r="4340" ht="97.5" customHeight="1" x14ac:dyDescent="0.2"/>
    <row r="4341" ht="97.5" customHeight="1" x14ac:dyDescent="0.2"/>
    <row r="4342" ht="97.5" customHeight="1" x14ac:dyDescent="0.2"/>
    <row r="4343" ht="97.5" customHeight="1" x14ac:dyDescent="0.2"/>
    <row r="4344" ht="97.5" customHeight="1" x14ac:dyDescent="0.2"/>
    <row r="4345" ht="97.5" customHeight="1" x14ac:dyDescent="0.2"/>
    <row r="4346" ht="97.5" customHeight="1" x14ac:dyDescent="0.2"/>
    <row r="4347" ht="97.5" customHeight="1" x14ac:dyDescent="0.2"/>
    <row r="4348" ht="97.5" customHeight="1" x14ac:dyDescent="0.2"/>
    <row r="4349" ht="97.5" customHeight="1" x14ac:dyDescent="0.2"/>
    <row r="4350" ht="97.5" customHeight="1" x14ac:dyDescent="0.2"/>
    <row r="4351" ht="97.5" customHeight="1" x14ac:dyDescent="0.2"/>
    <row r="4352" ht="97.5" customHeight="1" x14ac:dyDescent="0.2"/>
    <row r="4353" ht="97.5" customHeight="1" x14ac:dyDescent="0.2"/>
    <row r="4354" ht="97.5" customHeight="1" x14ac:dyDescent="0.2"/>
    <row r="4355" ht="97.5" customHeight="1" x14ac:dyDescent="0.2"/>
    <row r="4356" ht="97.5" customHeight="1" x14ac:dyDescent="0.2"/>
    <row r="4357" ht="97.5" customHeight="1" x14ac:dyDescent="0.2"/>
    <row r="4358" ht="97.5" customHeight="1" x14ac:dyDescent="0.2"/>
    <row r="4359" ht="97.5" customHeight="1" x14ac:dyDescent="0.2"/>
    <row r="4360" ht="97.5" customHeight="1" x14ac:dyDescent="0.2"/>
    <row r="4361" ht="97.5" customHeight="1" x14ac:dyDescent="0.2"/>
    <row r="4362" ht="97.5" customHeight="1" x14ac:dyDescent="0.2"/>
    <row r="4363" ht="97.5" customHeight="1" x14ac:dyDescent="0.2"/>
    <row r="4364" ht="97.5" customHeight="1" x14ac:dyDescent="0.2"/>
    <row r="4365" ht="97.5" customHeight="1" x14ac:dyDescent="0.2"/>
    <row r="4366" ht="97.5" customHeight="1" x14ac:dyDescent="0.2"/>
    <row r="4367" ht="97.5" customHeight="1" x14ac:dyDescent="0.2"/>
    <row r="4368" ht="97.5" customHeight="1" x14ac:dyDescent="0.2"/>
    <row r="4369" ht="97.5" customHeight="1" x14ac:dyDescent="0.2"/>
    <row r="4370" ht="97.5" customHeight="1" x14ac:dyDescent="0.2"/>
    <row r="4371" ht="97.5" customHeight="1" x14ac:dyDescent="0.2"/>
    <row r="4372" ht="97.5" customHeight="1" x14ac:dyDescent="0.2"/>
    <row r="4373" ht="97.5" customHeight="1" x14ac:dyDescent="0.2"/>
    <row r="4374" ht="97.5" customHeight="1" x14ac:dyDescent="0.2"/>
    <row r="4375" ht="97.5" customHeight="1" x14ac:dyDescent="0.2"/>
    <row r="4376" ht="97.5" customHeight="1" x14ac:dyDescent="0.2"/>
    <row r="4377" ht="97.5" customHeight="1" x14ac:dyDescent="0.2"/>
    <row r="4378" ht="97.5" customHeight="1" x14ac:dyDescent="0.2"/>
    <row r="4379" ht="97.5" customHeight="1" x14ac:dyDescent="0.2"/>
    <row r="4380" ht="97.5" customHeight="1" x14ac:dyDescent="0.2"/>
    <row r="4381" ht="97.5" customHeight="1" x14ac:dyDescent="0.2"/>
    <row r="4382" ht="97.5" customHeight="1" x14ac:dyDescent="0.2"/>
    <row r="4383" ht="97.5" customHeight="1" x14ac:dyDescent="0.2"/>
    <row r="4384" ht="97.5" customHeight="1" x14ac:dyDescent="0.2"/>
    <row r="4385" ht="97.5" customHeight="1" x14ac:dyDescent="0.2"/>
    <row r="4386" ht="97.5" customHeight="1" x14ac:dyDescent="0.2"/>
    <row r="4387" ht="97.5" customHeight="1" x14ac:dyDescent="0.2"/>
    <row r="4388" ht="97.5" customHeight="1" x14ac:dyDescent="0.2"/>
    <row r="4389" ht="97.5" customHeight="1" x14ac:dyDescent="0.2"/>
    <row r="4390" ht="97.5" customHeight="1" x14ac:dyDescent="0.2"/>
    <row r="4391" ht="97.5" customHeight="1" x14ac:dyDescent="0.2"/>
    <row r="4392" ht="97.5" customHeight="1" x14ac:dyDescent="0.2"/>
    <row r="4393" ht="97.5" customHeight="1" x14ac:dyDescent="0.2"/>
    <row r="4394" ht="97.5" customHeight="1" x14ac:dyDescent="0.2"/>
    <row r="4395" ht="97.5" customHeight="1" x14ac:dyDescent="0.2"/>
    <row r="4396" ht="97.5" customHeight="1" x14ac:dyDescent="0.2"/>
    <row r="4397" ht="97.5" customHeight="1" x14ac:dyDescent="0.2"/>
    <row r="4398" ht="97.5" customHeight="1" x14ac:dyDescent="0.2"/>
    <row r="4399" ht="97.5" customHeight="1" x14ac:dyDescent="0.2"/>
    <row r="4400" ht="97.5" customHeight="1" x14ac:dyDescent="0.2"/>
    <row r="4401" ht="97.5" customHeight="1" x14ac:dyDescent="0.2"/>
    <row r="4402" ht="97.5" customHeight="1" x14ac:dyDescent="0.2"/>
    <row r="4403" ht="97.5" customHeight="1" x14ac:dyDescent="0.2"/>
    <row r="4404" ht="97.5" customHeight="1" x14ac:dyDescent="0.2"/>
    <row r="4405" ht="97.5" customHeight="1" x14ac:dyDescent="0.2"/>
    <row r="4406" ht="97.5" customHeight="1" x14ac:dyDescent="0.2"/>
    <row r="4407" ht="97.5" customHeight="1" x14ac:dyDescent="0.2"/>
    <row r="4408" ht="97.5" customHeight="1" x14ac:dyDescent="0.2"/>
    <row r="4409" ht="97.5" customHeight="1" x14ac:dyDescent="0.2"/>
    <row r="4410" ht="97.5" customHeight="1" x14ac:dyDescent="0.2"/>
    <row r="4411" ht="97.5" customHeight="1" x14ac:dyDescent="0.2"/>
    <row r="4412" ht="97.5" customHeight="1" x14ac:dyDescent="0.2"/>
    <row r="4413" ht="97.5" customHeight="1" x14ac:dyDescent="0.2"/>
    <row r="4414" ht="97.5" customHeight="1" x14ac:dyDescent="0.2"/>
    <row r="4415" ht="97.5" customHeight="1" x14ac:dyDescent="0.2"/>
    <row r="4416" ht="97.5" customHeight="1" x14ac:dyDescent="0.2"/>
    <row r="4417" ht="97.5" customHeight="1" x14ac:dyDescent="0.2"/>
    <row r="4418" ht="97.5" customHeight="1" x14ac:dyDescent="0.2"/>
    <row r="4419" ht="97.5" customHeight="1" x14ac:dyDescent="0.2"/>
    <row r="4420" ht="97.5" customHeight="1" x14ac:dyDescent="0.2"/>
    <row r="4421" ht="97.5" customHeight="1" x14ac:dyDescent="0.2"/>
    <row r="4422" ht="97.5" customHeight="1" x14ac:dyDescent="0.2"/>
    <row r="4423" ht="97.5" customHeight="1" x14ac:dyDescent="0.2"/>
    <row r="4424" ht="97.5" customHeight="1" x14ac:dyDescent="0.2"/>
    <row r="4425" ht="97.5" customHeight="1" x14ac:dyDescent="0.2"/>
    <row r="4426" ht="97.5" customHeight="1" x14ac:dyDescent="0.2"/>
    <row r="4427" ht="97.5" customHeight="1" x14ac:dyDescent="0.2"/>
    <row r="4428" ht="97.5" customHeight="1" x14ac:dyDescent="0.2"/>
    <row r="4429" ht="97.5" customHeight="1" x14ac:dyDescent="0.2"/>
    <row r="4430" ht="97.5" customHeight="1" x14ac:dyDescent="0.2"/>
    <row r="4431" ht="97.5" customHeight="1" x14ac:dyDescent="0.2"/>
    <row r="4432" ht="97.5" customHeight="1" x14ac:dyDescent="0.2"/>
    <row r="4433" ht="97.5" customHeight="1" x14ac:dyDescent="0.2"/>
    <row r="4434" ht="97.5" customHeight="1" x14ac:dyDescent="0.2"/>
    <row r="4435" ht="97.5" customHeight="1" x14ac:dyDescent="0.2"/>
    <row r="4436" ht="97.5" customHeight="1" x14ac:dyDescent="0.2"/>
    <row r="4437" ht="97.5" customHeight="1" x14ac:dyDescent="0.2"/>
    <row r="4438" ht="97.5" customHeight="1" x14ac:dyDescent="0.2"/>
    <row r="4439" ht="97.5" customHeight="1" x14ac:dyDescent="0.2"/>
    <row r="4440" ht="97.5" customHeight="1" x14ac:dyDescent="0.2"/>
    <row r="4441" ht="97.5" customHeight="1" x14ac:dyDescent="0.2"/>
    <row r="4442" ht="97.5" customHeight="1" x14ac:dyDescent="0.2"/>
    <row r="4443" ht="97.5" customHeight="1" x14ac:dyDescent="0.2"/>
    <row r="4444" ht="97.5" customHeight="1" x14ac:dyDescent="0.2"/>
    <row r="4445" ht="97.5" customHeight="1" x14ac:dyDescent="0.2"/>
    <row r="4446" ht="97.5" customHeight="1" x14ac:dyDescent="0.2"/>
    <row r="4447" ht="97.5" customHeight="1" x14ac:dyDescent="0.2"/>
    <row r="4448" ht="97.5" customHeight="1" x14ac:dyDescent="0.2"/>
    <row r="4449" ht="97.5" customHeight="1" x14ac:dyDescent="0.2"/>
    <row r="4450" ht="97.5" customHeight="1" x14ac:dyDescent="0.2"/>
    <row r="4451" ht="97.5" customHeight="1" x14ac:dyDescent="0.2"/>
    <row r="4452" ht="97.5" customHeight="1" x14ac:dyDescent="0.2"/>
    <row r="4453" ht="97.5" customHeight="1" x14ac:dyDescent="0.2"/>
    <row r="4454" ht="97.5" customHeight="1" x14ac:dyDescent="0.2"/>
    <row r="4455" ht="97.5" customHeight="1" x14ac:dyDescent="0.2"/>
    <row r="4456" ht="97.5" customHeight="1" x14ac:dyDescent="0.2"/>
    <row r="4457" ht="97.5" customHeight="1" x14ac:dyDescent="0.2"/>
    <row r="4458" ht="97.5" customHeight="1" x14ac:dyDescent="0.2"/>
    <row r="4459" ht="97.5" customHeight="1" x14ac:dyDescent="0.2"/>
    <row r="4460" ht="97.5" customHeight="1" x14ac:dyDescent="0.2"/>
    <row r="4461" ht="97.5" customHeight="1" x14ac:dyDescent="0.2"/>
    <row r="4462" ht="97.5" customHeight="1" x14ac:dyDescent="0.2"/>
    <row r="4463" ht="97.5" customHeight="1" x14ac:dyDescent="0.2"/>
    <row r="4464" ht="97.5" customHeight="1" x14ac:dyDescent="0.2"/>
    <row r="4465" ht="97.5" customHeight="1" x14ac:dyDescent="0.2"/>
    <row r="4466" ht="97.5" customHeight="1" x14ac:dyDescent="0.2"/>
    <row r="4467" ht="97.5" customHeight="1" x14ac:dyDescent="0.2"/>
    <row r="4468" ht="97.5" customHeight="1" x14ac:dyDescent="0.2"/>
    <row r="4469" ht="97.5" customHeight="1" x14ac:dyDescent="0.2"/>
    <row r="4470" ht="97.5" customHeight="1" x14ac:dyDescent="0.2"/>
    <row r="4471" ht="97.5" customHeight="1" x14ac:dyDescent="0.2"/>
    <row r="4472" ht="97.5" customHeight="1" x14ac:dyDescent="0.2"/>
    <row r="4473" ht="97.5" customHeight="1" x14ac:dyDescent="0.2"/>
    <row r="4474" ht="97.5" customHeight="1" x14ac:dyDescent="0.2"/>
    <row r="4475" ht="97.5" customHeight="1" x14ac:dyDescent="0.2"/>
    <row r="4476" ht="97.5" customHeight="1" x14ac:dyDescent="0.2"/>
    <row r="4477" ht="97.5" customHeight="1" x14ac:dyDescent="0.2"/>
    <row r="4478" ht="97.5" customHeight="1" x14ac:dyDescent="0.2"/>
    <row r="4479" ht="97.5" customHeight="1" x14ac:dyDescent="0.2"/>
    <row r="4480" ht="97.5" customHeight="1" x14ac:dyDescent="0.2"/>
    <row r="4481" ht="97.5" customHeight="1" x14ac:dyDescent="0.2"/>
    <row r="4482" ht="97.5" customHeight="1" x14ac:dyDescent="0.2"/>
    <row r="4483" ht="97.5" customHeight="1" x14ac:dyDescent="0.2"/>
    <row r="4484" ht="97.5" customHeight="1" x14ac:dyDescent="0.2"/>
    <row r="4485" ht="97.5" customHeight="1" x14ac:dyDescent="0.2"/>
    <row r="4486" ht="97.5" customHeight="1" x14ac:dyDescent="0.2"/>
    <row r="4487" ht="97.5" customHeight="1" x14ac:dyDescent="0.2"/>
    <row r="4488" ht="97.5" customHeight="1" x14ac:dyDescent="0.2"/>
    <row r="4489" ht="97.5" customHeight="1" x14ac:dyDescent="0.2"/>
    <row r="4490" ht="97.5" customHeight="1" x14ac:dyDescent="0.2"/>
    <row r="4491" ht="97.5" customHeight="1" x14ac:dyDescent="0.2"/>
    <row r="4492" ht="97.5" customHeight="1" x14ac:dyDescent="0.2"/>
    <row r="4493" ht="97.5" customHeight="1" x14ac:dyDescent="0.2"/>
    <row r="4494" ht="97.5" customHeight="1" x14ac:dyDescent="0.2"/>
    <row r="4495" ht="97.5" customHeight="1" x14ac:dyDescent="0.2"/>
    <row r="4496" ht="97.5" customHeight="1" x14ac:dyDescent="0.2"/>
    <row r="4497" ht="97.5" customHeight="1" x14ac:dyDescent="0.2"/>
    <row r="4498" ht="97.5" customHeight="1" x14ac:dyDescent="0.2"/>
    <row r="4499" ht="97.5" customHeight="1" x14ac:dyDescent="0.2"/>
    <row r="4500" ht="97.5" customHeight="1" x14ac:dyDescent="0.2"/>
    <row r="4501" ht="97.5" customHeight="1" x14ac:dyDescent="0.2"/>
    <row r="4502" ht="97.5" customHeight="1" x14ac:dyDescent="0.2"/>
    <row r="4503" ht="97.5" customHeight="1" x14ac:dyDescent="0.2"/>
    <row r="4504" ht="97.5" customHeight="1" x14ac:dyDescent="0.2"/>
    <row r="4505" ht="97.5" customHeight="1" x14ac:dyDescent="0.2"/>
    <row r="4506" ht="97.5" customHeight="1" x14ac:dyDescent="0.2"/>
    <row r="4507" ht="97.5" customHeight="1" x14ac:dyDescent="0.2"/>
    <row r="4508" ht="97.5" customHeight="1" x14ac:dyDescent="0.2"/>
    <row r="4509" ht="97.5" customHeight="1" x14ac:dyDescent="0.2"/>
    <row r="4510" ht="97.5" customHeight="1" x14ac:dyDescent="0.2"/>
    <row r="4511" ht="97.5" customHeight="1" x14ac:dyDescent="0.2"/>
    <row r="4512" ht="97.5" customHeight="1" x14ac:dyDescent="0.2"/>
    <row r="4513" ht="97.5" customHeight="1" x14ac:dyDescent="0.2"/>
    <row r="4514" ht="97.5" customHeight="1" x14ac:dyDescent="0.2"/>
    <row r="4515" ht="97.5" customHeight="1" x14ac:dyDescent="0.2"/>
    <row r="4516" ht="97.5" customHeight="1" x14ac:dyDescent="0.2"/>
    <row r="4517" ht="97.5" customHeight="1" x14ac:dyDescent="0.2"/>
    <row r="4518" ht="97.5" customHeight="1" x14ac:dyDescent="0.2"/>
    <row r="4519" ht="97.5" customHeight="1" x14ac:dyDescent="0.2"/>
    <row r="4520" ht="97.5" customHeight="1" x14ac:dyDescent="0.2"/>
    <row r="4521" ht="97.5" customHeight="1" x14ac:dyDescent="0.2"/>
    <row r="4522" ht="97.5" customHeight="1" x14ac:dyDescent="0.2"/>
    <row r="4523" ht="97.5" customHeight="1" x14ac:dyDescent="0.2"/>
    <row r="4524" ht="97.5" customHeight="1" x14ac:dyDescent="0.2"/>
    <row r="4525" ht="97.5" customHeight="1" x14ac:dyDescent="0.2"/>
    <row r="4526" ht="97.5" customHeight="1" x14ac:dyDescent="0.2"/>
    <row r="4527" ht="97.5" customHeight="1" x14ac:dyDescent="0.2"/>
    <row r="4528" ht="97.5" customHeight="1" x14ac:dyDescent="0.2"/>
    <row r="4529" ht="97.5" customHeight="1" x14ac:dyDescent="0.2"/>
    <row r="4530" ht="97.5" customHeight="1" x14ac:dyDescent="0.2"/>
    <row r="4531" ht="97.5" customHeight="1" x14ac:dyDescent="0.2"/>
    <row r="4532" ht="97.5" customHeight="1" x14ac:dyDescent="0.2"/>
    <row r="4533" ht="97.5" customHeight="1" x14ac:dyDescent="0.2"/>
    <row r="4534" ht="97.5" customHeight="1" x14ac:dyDescent="0.2"/>
    <row r="4535" ht="97.5" customHeight="1" x14ac:dyDescent="0.2"/>
    <row r="4536" ht="97.5" customHeight="1" x14ac:dyDescent="0.2"/>
    <row r="4537" ht="97.5" customHeight="1" x14ac:dyDescent="0.2"/>
    <row r="4538" ht="97.5" customHeight="1" x14ac:dyDescent="0.2"/>
    <row r="4539" ht="97.5" customHeight="1" x14ac:dyDescent="0.2"/>
    <row r="4540" ht="97.5" customHeight="1" x14ac:dyDescent="0.2"/>
    <row r="4541" ht="97.5" customHeight="1" x14ac:dyDescent="0.2"/>
    <row r="4542" ht="97.5" customHeight="1" x14ac:dyDescent="0.2"/>
    <row r="4543" ht="97.5" customHeight="1" x14ac:dyDescent="0.2"/>
    <row r="4544" ht="97.5" customHeight="1" x14ac:dyDescent="0.2"/>
    <row r="4545" ht="97.5" customHeight="1" x14ac:dyDescent="0.2"/>
    <row r="4546" ht="97.5" customHeight="1" x14ac:dyDescent="0.2"/>
    <row r="4547" ht="97.5" customHeight="1" x14ac:dyDescent="0.2"/>
    <row r="4548" ht="97.5" customHeight="1" x14ac:dyDescent="0.2"/>
    <row r="4549" ht="97.5" customHeight="1" x14ac:dyDescent="0.2"/>
    <row r="4550" ht="97.5" customHeight="1" x14ac:dyDescent="0.2"/>
    <row r="4551" ht="97.5" customHeight="1" x14ac:dyDescent="0.2"/>
    <row r="4552" ht="97.5" customHeight="1" x14ac:dyDescent="0.2"/>
    <row r="4553" ht="97.5" customHeight="1" x14ac:dyDescent="0.2"/>
    <row r="4554" ht="97.5" customHeight="1" x14ac:dyDescent="0.2"/>
    <row r="4555" ht="97.5" customHeight="1" x14ac:dyDescent="0.2"/>
    <row r="4556" ht="97.5" customHeight="1" x14ac:dyDescent="0.2"/>
    <row r="4557" ht="97.5" customHeight="1" x14ac:dyDescent="0.2"/>
    <row r="4558" ht="97.5" customHeight="1" x14ac:dyDescent="0.2"/>
    <row r="4559" ht="97.5" customHeight="1" x14ac:dyDescent="0.2"/>
    <row r="4560" ht="97.5" customHeight="1" x14ac:dyDescent="0.2"/>
    <row r="4561" ht="97.5" customHeight="1" x14ac:dyDescent="0.2"/>
    <row r="4562" ht="97.5" customHeight="1" x14ac:dyDescent="0.2"/>
    <row r="4563" ht="97.5" customHeight="1" x14ac:dyDescent="0.2"/>
    <row r="4564" ht="97.5" customHeight="1" x14ac:dyDescent="0.2"/>
    <row r="4565" ht="97.5" customHeight="1" x14ac:dyDescent="0.2"/>
    <row r="4566" ht="97.5" customHeight="1" x14ac:dyDescent="0.2"/>
    <row r="4567" ht="97.5" customHeight="1" x14ac:dyDescent="0.2"/>
    <row r="4568" ht="97.5" customHeight="1" x14ac:dyDescent="0.2"/>
    <row r="4569" ht="97.5" customHeight="1" x14ac:dyDescent="0.2"/>
    <row r="4570" ht="97.5" customHeight="1" x14ac:dyDescent="0.2"/>
    <row r="4571" ht="97.5" customHeight="1" x14ac:dyDescent="0.2"/>
    <row r="4572" ht="97.5" customHeight="1" x14ac:dyDescent="0.2"/>
    <row r="4573" ht="97.5" customHeight="1" x14ac:dyDescent="0.2"/>
    <row r="4574" ht="97.5" customHeight="1" x14ac:dyDescent="0.2"/>
    <row r="4575" ht="97.5" customHeight="1" x14ac:dyDescent="0.2"/>
    <row r="4576" ht="97.5" customHeight="1" x14ac:dyDescent="0.2"/>
    <row r="4577" ht="97.5" customHeight="1" x14ac:dyDescent="0.2"/>
    <row r="4578" ht="97.5" customHeight="1" x14ac:dyDescent="0.2"/>
    <row r="4579" ht="97.5" customHeight="1" x14ac:dyDescent="0.2"/>
    <row r="4580" ht="97.5" customHeight="1" x14ac:dyDescent="0.2"/>
    <row r="4581" ht="97.5" customHeight="1" x14ac:dyDescent="0.2"/>
    <row r="4582" ht="97.5" customHeight="1" x14ac:dyDescent="0.2"/>
    <row r="4583" ht="97.5" customHeight="1" x14ac:dyDescent="0.2"/>
    <row r="4584" ht="97.5" customHeight="1" x14ac:dyDescent="0.2"/>
    <row r="4585" ht="97.5" customHeight="1" x14ac:dyDescent="0.2"/>
    <row r="4586" ht="97.5" customHeight="1" x14ac:dyDescent="0.2"/>
    <row r="4587" ht="97.5" customHeight="1" x14ac:dyDescent="0.2"/>
    <row r="4588" ht="97.5" customHeight="1" x14ac:dyDescent="0.2"/>
    <row r="4589" ht="97.5" customHeight="1" x14ac:dyDescent="0.2"/>
    <row r="4590" ht="97.5" customHeight="1" x14ac:dyDescent="0.2"/>
    <row r="4591" ht="97.5" customHeight="1" x14ac:dyDescent="0.2"/>
    <row r="4592" ht="97.5" customHeight="1" x14ac:dyDescent="0.2"/>
    <row r="4593" ht="97.5" customHeight="1" x14ac:dyDescent="0.2"/>
    <row r="4594" ht="97.5" customHeight="1" x14ac:dyDescent="0.2"/>
    <row r="4595" ht="97.5" customHeight="1" x14ac:dyDescent="0.2"/>
    <row r="4596" ht="97.5" customHeight="1" x14ac:dyDescent="0.2"/>
    <row r="4597" ht="97.5" customHeight="1" x14ac:dyDescent="0.2"/>
    <row r="4598" ht="97.5" customHeight="1" x14ac:dyDescent="0.2"/>
    <row r="4599" ht="97.5" customHeight="1" x14ac:dyDescent="0.2"/>
    <row r="4600" ht="97.5" customHeight="1" x14ac:dyDescent="0.2"/>
    <row r="4601" ht="97.5" customHeight="1" x14ac:dyDescent="0.2"/>
    <row r="4602" ht="97.5" customHeight="1" x14ac:dyDescent="0.2"/>
    <row r="4603" ht="97.5" customHeight="1" x14ac:dyDescent="0.2"/>
    <row r="4604" ht="97.5" customHeight="1" x14ac:dyDescent="0.2"/>
    <row r="4605" ht="97.5" customHeight="1" x14ac:dyDescent="0.2"/>
    <row r="4606" ht="97.5" customHeight="1" x14ac:dyDescent="0.2"/>
    <row r="4607" ht="97.5" customHeight="1" x14ac:dyDescent="0.2"/>
    <row r="4608" ht="97.5" customHeight="1" x14ac:dyDescent="0.2"/>
    <row r="4609" ht="97.5" customHeight="1" x14ac:dyDescent="0.2"/>
    <row r="4610" ht="97.5" customHeight="1" x14ac:dyDescent="0.2"/>
    <row r="4611" ht="97.5" customHeight="1" x14ac:dyDescent="0.2"/>
    <row r="4612" ht="97.5" customHeight="1" x14ac:dyDescent="0.2"/>
    <row r="4613" ht="97.5" customHeight="1" x14ac:dyDescent="0.2"/>
    <row r="4614" ht="97.5" customHeight="1" x14ac:dyDescent="0.2"/>
    <row r="4615" ht="97.5" customHeight="1" x14ac:dyDescent="0.2"/>
    <row r="4616" ht="97.5" customHeight="1" x14ac:dyDescent="0.2"/>
    <row r="4617" ht="97.5" customHeight="1" x14ac:dyDescent="0.2"/>
    <row r="4618" ht="97.5" customHeight="1" x14ac:dyDescent="0.2"/>
    <row r="4619" ht="97.5" customHeight="1" x14ac:dyDescent="0.2"/>
    <row r="4620" ht="97.5" customHeight="1" x14ac:dyDescent="0.2"/>
    <row r="4621" ht="97.5" customHeight="1" x14ac:dyDescent="0.2"/>
    <row r="4622" ht="97.5" customHeight="1" x14ac:dyDescent="0.2"/>
    <row r="4623" ht="97.5" customHeight="1" x14ac:dyDescent="0.2"/>
    <row r="4624" ht="97.5" customHeight="1" x14ac:dyDescent="0.2"/>
    <row r="4625" ht="97.5" customHeight="1" x14ac:dyDescent="0.2"/>
    <row r="4626" ht="97.5" customHeight="1" x14ac:dyDescent="0.2"/>
    <row r="4627" ht="97.5" customHeight="1" x14ac:dyDescent="0.2"/>
    <row r="4628" ht="97.5" customHeight="1" x14ac:dyDescent="0.2"/>
    <row r="4629" ht="97.5" customHeight="1" x14ac:dyDescent="0.2"/>
    <row r="4630" ht="97.5" customHeight="1" x14ac:dyDescent="0.2"/>
    <row r="4631" ht="97.5" customHeight="1" x14ac:dyDescent="0.2"/>
    <row r="4632" ht="97.5" customHeight="1" x14ac:dyDescent="0.2"/>
    <row r="4633" ht="97.5" customHeight="1" x14ac:dyDescent="0.2"/>
    <row r="4634" ht="97.5" customHeight="1" x14ac:dyDescent="0.2"/>
    <row r="4635" ht="97.5" customHeight="1" x14ac:dyDescent="0.2"/>
    <row r="4636" ht="97.5" customHeight="1" x14ac:dyDescent="0.2"/>
    <row r="4637" ht="97.5" customHeight="1" x14ac:dyDescent="0.2"/>
    <row r="4638" ht="97.5" customHeight="1" x14ac:dyDescent="0.2"/>
    <row r="4639" ht="97.5" customHeight="1" x14ac:dyDescent="0.2"/>
    <row r="4640" ht="97.5" customHeight="1" x14ac:dyDescent="0.2"/>
    <row r="4641" ht="97.5" customHeight="1" x14ac:dyDescent="0.2"/>
    <row r="4642" ht="97.5" customHeight="1" x14ac:dyDescent="0.2"/>
    <row r="4643" ht="97.5" customHeight="1" x14ac:dyDescent="0.2"/>
    <row r="4644" ht="97.5" customHeight="1" x14ac:dyDescent="0.2"/>
    <row r="4645" ht="97.5" customHeight="1" x14ac:dyDescent="0.2"/>
    <row r="4646" ht="97.5" customHeight="1" x14ac:dyDescent="0.2"/>
    <row r="4647" ht="97.5" customHeight="1" x14ac:dyDescent="0.2"/>
    <row r="4648" ht="97.5" customHeight="1" x14ac:dyDescent="0.2"/>
    <row r="4649" ht="97.5" customHeight="1" x14ac:dyDescent="0.2"/>
    <row r="4650" ht="97.5" customHeight="1" x14ac:dyDescent="0.2"/>
    <row r="4651" ht="97.5" customHeight="1" x14ac:dyDescent="0.2"/>
    <row r="4652" ht="97.5" customHeight="1" x14ac:dyDescent="0.2"/>
    <row r="4653" ht="97.5" customHeight="1" x14ac:dyDescent="0.2"/>
    <row r="4654" ht="97.5" customHeight="1" x14ac:dyDescent="0.2"/>
    <row r="4655" ht="97.5" customHeight="1" x14ac:dyDescent="0.2"/>
    <row r="4656" ht="97.5" customHeight="1" x14ac:dyDescent="0.2"/>
    <row r="4657" ht="97.5" customHeight="1" x14ac:dyDescent="0.2"/>
    <row r="4658" ht="97.5" customHeight="1" x14ac:dyDescent="0.2"/>
    <row r="4659" ht="97.5" customHeight="1" x14ac:dyDescent="0.2"/>
    <row r="4660" ht="97.5" customHeight="1" x14ac:dyDescent="0.2"/>
    <row r="4661" ht="97.5" customHeight="1" x14ac:dyDescent="0.2"/>
    <row r="4662" ht="97.5" customHeight="1" x14ac:dyDescent="0.2"/>
    <row r="4663" ht="97.5" customHeight="1" x14ac:dyDescent="0.2"/>
    <row r="4664" ht="97.5" customHeight="1" x14ac:dyDescent="0.2"/>
    <row r="4665" ht="97.5" customHeight="1" x14ac:dyDescent="0.2"/>
    <row r="4666" ht="97.5" customHeight="1" x14ac:dyDescent="0.2"/>
    <row r="4667" ht="97.5" customHeight="1" x14ac:dyDescent="0.2"/>
    <row r="4668" ht="97.5" customHeight="1" x14ac:dyDescent="0.2"/>
    <row r="4669" ht="97.5" customHeight="1" x14ac:dyDescent="0.2"/>
    <row r="4670" ht="97.5" customHeight="1" x14ac:dyDescent="0.2"/>
    <row r="4671" ht="97.5" customHeight="1" x14ac:dyDescent="0.2"/>
    <row r="4672" ht="97.5" customHeight="1" x14ac:dyDescent="0.2"/>
    <row r="4673" ht="97.5" customHeight="1" x14ac:dyDescent="0.2"/>
    <row r="4674" ht="97.5" customHeight="1" x14ac:dyDescent="0.2"/>
    <row r="4675" ht="97.5" customHeight="1" x14ac:dyDescent="0.2"/>
    <row r="4676" ht="97.5" customHeight="1" x14ac:dyDescent="0.2"/>
    <row r="4677" ht="97.5" customHeight="1" x14ac:dyDescent="0.2"/>
    <row r="4678" ht="97.5" customHeight="1" x14ac:dyDescent="0.2"/>
    <row r="4679" ht="97.5" customHeight="1" x14ac:dyDescent="0.2"/>
    <row r="4680" ht="97.5" customHeight="1" x14ac:dyDescent="0.2"/>
    <row r="4681" ht="97.5" customHeight="1" x14ac:dyDescent="0.2"/>
    <row r="4682" ht="97.5" customHeight="1" x14ac:dyDescent="0.2"/>
    <row r="4683" ht="97.5" customHeight="1" x14ac:dyDescent="0.2"/>
    <row r="4684" ht="97.5" customHeight="1" x14ac:dyDescent="0.2"/>
    <row r="4685" ht="97.5" customHeight="1" x14ac:dyDescent="0.2"/>
    <row r="4686" ht="97.5" customHeight="1" x14ac:dyDescent="0.2"/>
    <row r="4687" ht="97.5" customHeight="1" x14ac:dyDescent="0.2"/>
    <row r="4688" ht="97.5" customHeight="1" x14ac:dyDescent="0.2"/>
    <row r="4689" ht="97.5" customHeight="1" x14ac:dyDescent="0.2"/>
    <row r="4690" ht="97.5" customHeight="1" x14ac:dyDescent="0.2"/>
    <row r="4691" ht="97.5" customHeight="1" x14ac:dyDescent="0.2"/>
    <row r="4692" ht="97.5" customHeight="1" x14ac:dyDescent="0.2"/>
    <row r="4693" ht="97.5" customHeight="1" x14ac:dyDescent="0.2"/>
    <row r="4694" ht="97.5" customHeight="1" x14ac:dyDescent="0.2"/>
    <row r="4695" ht="97.5" customHeight="1" x14ac:dyDescent="0.2"/>
    <row r="4696" ht="97.5" customHeight="1" x14ac:dyDescent="0.2"/>
    <row r="4697" ht="97.5" customHeight="1" x14ac:dyDescent="0.2"/>
    <row r="4698" ht="97.5" customHeight="1" x14ac:dyDescent="0.2"/>
    <row r="4699" ht="97.5" customHeight="1" x14ac:dyDescent="0.2"/>
    <row r="4700" ht="97.5" customHeight="1" x14ac:dyDescent="0.2"/>
    <row r="4701" ht="97.5" customHeight="1" x14ac:dyDescent="0.2"/>
    <row r="4702" ht="97.5" customHeight="1" x14ac:dyDescent="0.2"/>
    <row r="4703" ht="97.5" customHeight="1" x14ac:dyDescent="0.2"/>
    <row r="4704" ht="97.5" customHeight="1" x14ac:dyDescent="0.2"/>
    <row r="4705" ht="97.5" customHeight="1" x14ac:dyDescent="0.2"/>
    <row r="4706" ht="97.5" customHeight="1" x14ac:dyDescent="0.2"/>
    <row r="4707" ht="97.5" customHeight="1" x14ac:dyDescent="0.2"/>
    <row r="4708" ht="97.5" customHeight="1" x14ac:dyDescent="0.2"/>
    <row r="4709" ht="97.5" customHeight="1" x14ac:dyDescent="0.2"/>
    <row r="4710" ht="97.5" customHeight="1" x14ac:dyDescent="0.2"/>
    <row r="4711" ht="97.5" customHeight="1" x14ac:dyDescent="0.2"/>
    <row r="4712" ht="97.5" customHeight="1" x14ac:dyDescent="0.2"/>
    <row r="4713" ht="97.5" customHeight="1" x14ac:dyDescent="0.2"/>
    <row r="4714" ht="97.5" customHeight="1" x14ac:dyDescent="0.2"/>
    <row r="4715" ht="97.5" customHeight="1" x14ac:dyDescent="0.2"/>
    <row r="4716" ht="97.5" customHeight="1" x14ac:dyDescent="0.2"/>
    <row r="4717" ht="97.5" customHeight="1" x14ac:dyDescent="0.2"/>
    <row r="4718" ht="97.5" customHeight="1" x14ac:dyDescent="0.2"/>
    <row r="4719" ht="97.5" customHeight="1" x14ac:dyDescent="0.2"/>
    <row r="4720" ht="97.5" customHeight="1" x14ac:dyDescent="0.2"/>
    <row r="4721" ht="97.5" customHeight="1" x14ac:dyDescent="0.2"/>
    <row r="4722" ht="97.5" customHeight="1" x14ac:dyDescent="0.2"/>
    <row r="4723" ht="97.5" customHeight="1" x14ac:dyDescent="0.2"/>
    <row r="4724" ht="97.5" customHeight="1" x14ac:dyDescent="0.2"/>
    <row r="4725" ht="97.5" customHeight="1" x14ac:dyDescent="0.2"/>
    <row r="4726" ht="97.5" customHeight="1" x14ac:dyDescent="0.2"/>
    <row r="4727" ht="97.5" customHeight="1" x14ac:dyDescent="0.2"/>
    <row r="4728" ht="97.5" customHeight="1" x14ac:dyDescent="0.2"/>
    <row r="4729" ht="97.5" customHeight="1" x14ac:dyDescent="0.2"/>
    <row r="4730" ht="97.5" customHeight="1" x14ac:dyDescent="0.2"/>
    <row r="4731" ht="97.5" customHeight="1" x14ac:dyDescent="0.2"/>
    <row r="4732" ht="97.5" customHeight="1" x14ac:dyDescent="0.2"/>
    <row r="4733" ht="97.5" customHeight="1" x14ac:dyDescent="0.2"/>
    <row r="4734" ht="97.5" customHeight="1" x14ac:dyDescent="0.2"/>
    <row r="4735" ht="97.5" customHeight="1" x14ac:dyDescent="0.2"/>
    <row r="4736" ht="97.5" customHeight="1" x14ac:dyDescent="0.2"/>
    <row r="4737" ht="97.5" customHeight="1" x14ac:dyDescent="0.2"/>
    <row r="4738" ht="97.5" customHeight="1" x14ac:dyDescent="0.2"/>
    <row r="4739" ht="97.5" customHeight="1" x14ac:dyDescent="0.2"/>
    <row r="4740" ht="97.5" customHeight="1" x14ac:dyDescent="0.2"/>
    <row r="4741" ht="97.5" customHeight="1" x14ac:dyDescent="0.2"/>
    <row r="4742" ht="97.5" customHeight="1" x14ac:dyDescent="0.2"/>
    <row r="4743" ht="97.5" customHeight="1" x14ac:dyDescent="0.2"/>
    <row r="4744" ht="97.5" customHeight="1" x14ac:dyDescent="0.2"/>
    <row r="4745" ht="97.5" customHeight="1" x14ac:dyDescent="0.2"/>
    <row r="4746" ht="97.5" customHeight="1" x14ac:dyDescent="0.2"/>
    <row r="4747" ht="97.5" customHeight="1" x14ac:dyDescent="0.2"/>
    <row r="4748" ht="97.5" customHeight="1" x14ac:dyDescent="0.2"/>
    <row r="4749" ht="97.5" customHeight="1" x14ac:dyDescent="0.2"/>
    <row r="4750" ht="97.5" customHeight="1" x14ac:dyDescent="0.2"/>
    <row r="4751" ht="97.5" customHeight="1" x14ac:dyDescent="0.2"/>
    <row r="4752" ht="97.5" customHeight="1" x14ac:dyDescent="0.2"/>
    <row r="4753" ht="97.5" customHeight="1" x14ac:dyDescent="0.2"/>
    <row r="4754" ht="97.5" customHeight="1" x14ac:dyDescent="0.2"/>
    <row r="4755" ht="97.5" customHeight="1" x14ac:dyDescent="0.2"/>
    <row r="4756" ht="97.5" customHeight="1" x14ac:dyDescent="0.2"/>
    <row r="4757" ht="97.5" customHeight="1" x14ac:dyDescent="0.2"/>
    <row r="4758" ht="97.5" customHeight="1" x14ac:dyDescent="0.2"/>
    <row r="4759" ht="97.5" customHeight="1" x14ac:dyDescent="0.2"/>
    <row r="4760" ht="97.5" customHeight="1" x14ac:dyDescent="0.2"/>
    <row r="4761" ht="97.5" customHeight="1" x14ac:dyDescent="0.2"/>
    <row r="4762" ht="97.5" customHeight="1" x14ac:dyDescent="0.2"/>
    <row r="4763" ht="97.5" customHeight="1" x14ac:dyDescent="0.2"/>
    <row r="4764" ht="97.5" customHeight="1" x14ac:dyDescent="0.2"/>
    <row r="4765" ht="97.5" customHeight="1" x14ac:dyDescent="0.2"/>
    <row r="4766" ht="97.5" customHeight="1" x14ac:dyDescent="0.2"/>
    <row r="4767" ht="97.5" customHeight="1" x14ac:dyDescent="0.2"/>
    <row r="4768" ht="97.5" customHeight="1" x14ac:dyDescent="0.2"/>
    <row r="4769" ht="97.5" customHeight="1" x14ac:dyDescent="0.2"/>
    <row r="4770" ht="97.5" customHeight="1" x14ac:dyDescent="0.2"/>
    <row r="4771" ht="97.5" customHeight="1" x14ac:dyDescent="0.2"/>
    <row r="4772" ht="97.5" customHeight="1" x14ac:dyDescent="0.2"/>
    <row r="4773" ht="97.5" customHeight="1" x14ac:dyDescent="0.2"/>
    <row r="4774" ht="97.5" customHeight="1" x14ac:dyDescent="0.2"/>
    <row r="4775" ht="97.5" customHeight="1" x14ac:dyDescent="0.2"/>
    <row r="4776" ht="97.5" customHeight="1" x14ac:dyDescent="0.2"/>
    <row r="4777" ht="97.5" customHeight="1" x14ac:dyDescent="0.2"/>
    <row r="4778" ht="97.5" customHeight="1" x14ac:dyDescent="0.2"/>
    <row r="4779" ht="97.5" customHeight="1" x14ac:dyDescent="0.2"/>
    <row r="4780" ht="97.5" customHeight="1" x14ac:dyDescent="0.2"/>
    <row r="4781" ht="97.5" customHeight="1" x14ac:dyDescent="0.2"/>
    <row r="4782" ht="97.5" customHeight="1" x14ac:dyDescent="0.2"/>
    <row r="4783" ht="97.5" customHeight="1" x14ac:dyDescent="0.2"/>
    <row r="4784" ht="97.5" customHeight="1" x14ac:dyDescent="0.2"/>
    <row r="4785" ht="97.5" customHeight="1" x14ac:dyDescent="0.2"/>
    <row r="4786" ht="97.5" customHeight="1" x14ac:dyDescent="0.2"/>
    <row r="4787" ht="97.5" customHeight="1" x14ac:dyDescent="0.2"/>
    <row r="4788" ht="97.5" customHeight="1" x14ac:dyDescent="0.2"/>
    <row r="4789" ht="97.5" customHeight="1" x14ac:dyDescent="0.2"/>
    <row r="4790" ht="97.5" customHeight="1" x14ac:dyDescent="0.2"/>
    <row r="4791" ht="97.5" customHeight="1" x14ac:dyDescent="0.2"/>
    <row r="4792" ht="97.5" customHeight="1" x14ac:dyDescent="0.2"/>
    <row r="4793" ht="97.5" customHeight="1" x14ac:dyDescent="0.2"/>
    <row r="4794" ht="97.5" customHeight="1" x14ac:dyDescent="0.2"/>
    <row r="4795" ht="97.5" customHeight="1" x14ac:dyDescent="0.2"/>
    <row r="4796" ht="97.5" customHeight="1" x14ac:dyDescent="0.2"/>
    <row r="4797" ht="97.5" customHeight="1" x14ac:dyDescent="0.2"/>
    <row r="4798" ht="97.5" customHeight="1" x14ac:dyDescent="0.2"/>
    <row r="4799" ht="97.5" customHeight="1" x14ac:dyDescent="0.2"/>
    <row r="4800" ht="97.5" customHeight="1" x14ac:dyDescent="0.2"/>
    <row r="4801" ht="97.5" customHeight="1" x14ac:dyDescent="0.2"/>
    <row r="4802" ht="97.5" customHeight="1" x14ac:dyDescent="0.2"/>
    <row r="4803" ht="97.5" customHeight="1" x14ac:dyDescent="0.2"/>
    <row r="4804" ht="97.5" customHeight="1" x14ac:dyDescent="0.2"/>
    <row r="4805" ht="97.5" customHeight="1" x14ac:dyDescent="0.2"/>
    <row r="4806" ht="97.5" customHeight="1" x14ac:dyDescent="0.2"/>
    <row r="4807" ht="97.5" customHeight="1" x14ac:dyDescent="0.2"/>
    <row r="4808" ht="97.5" customHeight="1" x14ac:dyDescent="0.2"/>
    <row r="4809" ht="97.5" customHeight="1" x14ac:dyDescent="0.2"/>
    <row r="4810" ht="97.5" customHeight="1" x14ac:dyDescent="0.2"/>
    <row r="4811" ht="97.5" customHeight="1" x14ac:dyDescent="0.2"/>
    <row r="4812" ht="97.5" customHeight="1" x14ac:dyDescent="0.2"/>
    <row r="4813" ht="97.5" customHeight="1" x14ac:dyDescent="0.2"/>
    <row r="4814" ht="97.5" customHeight="1" x14ac:dyDescent="0.2"/>
    <row r="4815" ht="97.5" customHeight="1" x14ac:dyDescent="0.2"/>
    <row r="4816" ht="97.5" customHeight="1" x14ac:dyDescent="0.2"/>
    <row r="4817" ht="97.5" customHeight="1" x14ac:dyDescent="0.2"/>
    <row r="4818" ht="97.5" customHeight="1" x14ac:dyDescent="0.2"/>
    <row r="4819" ht="97.5" customHeight="1" x14ac:dyDescent="0.2"/>
    <row r="4820" ht="97.5" customHeight="1" x14ac:dyDescent="0.2"/>
    <row r="4821" ht="97.5" customHeight="1" x14ac:dyDescent="0.2"/>
    <row r="4822" ht="97.5" customHeight="1" x14ac:dyDescent="0.2"/>
    <row r="4823" ht="97.5" customHeight="1" x14ac:dyDescent="0.2"/>
    <row r="4824" ht="97.5" customHeight="1" x14ac:dyDescent="0.2"/>
    <row r="4825" ht="97.5" customHeight="1" x14ac:dyDescent="0.2"/>
    <row r="4826" ht="97.5" customHeight="1" x14ac:dyDescent="0.2"/>
    <row r="4827" ht="97.5" customHeight="1" x14ac:dyDescent="0.2"/>
    <row r="4828" ht="97.5" customHeight="1" x14ac:dyDescent="0.2"/>
    <row r="4829" ht="97.5" customHeight="1" x14ac:dyDescent="0.2"/>
    <row r="4830" ht="97.5" customHeight="1" x14ac:dyDescent="0.2"/>
    <row r="4831" ht="97.5" customHeight="1" x14ac:dyDescent="0.2"/>
    <row r="4832" ht="97.5" customHeight="1" x14ac:dyDescent="0.2"/>
    <row r="4833" ht="97.5" customHeight="1" x14ac:dyDescent="0.2"/>
    <row r="4834" ht="97.5" customHeight="1" x14ac:dyDescent="0.2"/>
    <row r="4835" ht="97.5" customHeight="1" x14ac:dyDescent="0.2"/>
    <row r="4836" ht="97.5" customHeight="1" x14ac:dyDescent="0.2"/>
    <row r="4837" ht="97.5" customHeight="1" x14ac:dyDescent="0.2"/>
    <row r="4838" ht="97.5" customHeight="1" x14ac:dyDescent="0.2"/>
    <row r="4839" ht="97.5" customHeight="1" x14ac:dyDescent="0.2"/>
    <row r="4840" ht="97.5" customHeight="1" x14ac:dyDescent="0.2"/>
    <row r="4841" ht="97.5" customHeight="1" x14ac:dyDescent="0.2"/>
    <row r="4842" ht="97.5" customHeight="1" x14ac:dyDescent="0.2"/>
    <row r="4843" ht="97.5" customHeight="1" x14ac:dyDescent="0.2"/>
    <row r="4844" ht="97.5" customHeight="1" x14ac:dyDescent="0.2"/>
    <row r="4845" ht="97.5" customHeight="1" x14ac:dyDescent="0.2"/>
    <row r="4846" ht="97.5" customHeight="1" x14ac:dyDescent="0.2"/>
    <row r="4847" ht="97.5" customHeight="1" x14ac:dyDescent="0.2"/>
    <row r="4848" ht="97.5" customHeight="1" x14ac:dyDescent="0.2"/>
    <row r="4849" ht="97.5" customHeight="1" x14ac:dyDescent="0.2"/>
    <row r="4850" ht="97.5" customHeight="1" x14ac:dyDescent="0.2"/>
    <row r="4851" ht="97.5" customHeight="1" x14ac:dyDescent="0.2"/>
    <row r="4852" ht="97.5" customHeight="1" x14ac:dyDescent="0.2"/>
    <row r="4853" ht="97.5" customHeight="1" x14ac:dyDescent="0.2"/>
    <row r="4854" ht="97.5" customHeight="1" x14ac:dyDescent="0.2"/>
    <row r="4855" ht="97.5" customHeight="1" x14ac:dyDescent="0.2"/>
    <row r="4856" ht="97.5" customHeight="1" x14ac:dyDescent="0.2"/>
    <row r="4857" ht="97.5" customHeight="1" x14ac:dyDescent="0.2"/>
    <row r="4858" ht="97.5" customHeight="1" x14ac:dyDescent="0.2"/>
    <row r="4859" ht="97.5" customHeight="1" x14ac:dyDescent="0.2"/>
    <row r="4860" ht="97.5" customHeight="1" x14ac:dyDescent="0.2"/>
    <row r="4861" ht="97.5" customHeight="1" x14ac:dyDescent="0.2"/>
    <row r="4862" ht="97.5" customHeight="1" x14ac:dyDescent="0.2"/>
    <row r="4863" ht="97.5" customHeight="1" x14ac:dyDescent="0.2"/>
    <row r="4864" ht="97.5" customHeight="1" x14ac:dyDescent="0.2"/>
    <row r="4865" ht="97.5" customHeight="1" x14ac:dyDescent="0.2"/>
    <row r="4866" ht="97.5" customHeight="1" x14ac:dyDescent="0.2"/>
    <row r="4867" ht="97.5" customHeight="1" x14ac:dyDescent="0.2"/>
    <row r="4868" ht="97.5" customHeight="1" x14ac:dyDescent="0.2"/>
    <row r="4869" ht="97.5" customHeight="1" x14ac:dyDescent="0.2"/>
    <row r="4870" ht="97.5" customHeight="1" x14ac:dyDescent="0.2"/>
    <row r="4871" ht="97.5" customHeight="1" x14ac:dyDescent="0.2"/>
    <row r="4872" ht="97.5" customHeight="1" x14ac:dyDescent="0.2"/>
    <row r="4873" ht="97.5" customHeight="1" x14ac:dyDescent="0.2"/>
    <row r="4874" ht="97.5" customHeight="1" x14ac:dyDescent="0.2"/>
    <row r="4875" ht="97.5" customHeight="1" x14ac:dyDescent="0.2"/>
    <row r="4876" ht="97.5" customHeight="1" x14ac:dyDescent="0.2"/>
    <row r="4877" ht="97.5" customHeight="1" x14ac:dyDescent="0.2"/>
    <row r="4878" ht="97.5" customHeight="1" x14ac:dyDescent="0.2"/>
    <row r="4879" ht="97.5" customHeight="1" x14ac:dyDescent="0.2"/>
    <row r="4880" ht="97.5" customHeight="1" x14ac:dyDescent="0.2"/>
    <row r="4881" ht="97.5" customHeight="1" x14ac:dyDescent="0.2"/>
    <row r="4882" ht="97.5" customHeight="1" x14ac:dyDescent="0.2"/>
    <row r="4883" ht="97.5" customHeight="1" x14ac:dyDescent="0.2"/>
    <row r="4884" ht="97.5" customHeight="1" x14ac:dyDescent="0.2"/>
    <row r="4885" ht="97.5" customHeight="1" x14ac:dyDescent="0.2"/>
    <row r="4886" ht="97.5" customHeight="1" x14ac:dyDescent="0.2"/>
    <row r="4887" ht="97.5" customHeight="1" x14ac:dyDescent="0.2"/>
    <row r="4888" ht="97.5" customHeight="1" x14ac:dyDescent="0.2"/>
    <row r="4889" ht="97.5" customHeight="1" x14ac:dyDescent="0.2"/>
    <row r="4890" ht="97.5" customHeight="1" x14ac:dyDescent="0.2"/>
    <row r="4891" ht="97.5" customHeight="1" x14ac:dyDescent="0.2"/>
    <row r="4892" ht="97.5" customHeight="1" x14ac:dyDescent="0.2"/>
    <row r="4893" ht="97.5" customHeight="1" x14ac:dyDescent="0.2"/>
    <row r="4894" ht="97.5" customHeight="1" x14ac:dyDescent="0.2"/>
    <row r="4895" ht="97.5" customHeight="1" x14ac:dyDescent="0.2"/>
    <row r="4896" ht="97.5" customHeight="1" x14ac:dyDescent="0.2"/>
    <row r="4897" ht="97.5" customHeight="1" x14ac:dyDescent="0.2"/>
    <row r="4898" ht="97.5" customHeight="1" x14ac:dyDescent="0.2"/>
    <row r="4899" ht="97.5" customHeight="1" x14ac:dyDescent="0.2"/>
    <row r="4900" ht="97.5" customHeight="1" x14ac:dyDescent="0.2"/>
    <row r="4901" ht="97.5" customHeight="1" x14ac:dyDescent="0.2"/>
    <row r="4902" ht="97.5" customHeight="1" x14ac:dyDescent="0.2"/>
    <row r="4903" ht="97.5" customHeight="1" x14ac:dyDescent="0.2"/>
    <row r="4904" ht="97.5" customHeight="1" x14ac:dyDescent="0.2"/>
    <row r="4905" ht="97.5" customHeight="1" x14ac:dyDescent="0.2"/>
    <row r="4906" ht="97.5" customHeight="1" x14ac:dyDescent="0.2"/>
    <row r="4907" ht="97.5" customHeight="1" x14ac:dyDescent="0.2"/>
    <row r="4908" ht="97.5" customHeight="1" x14ac:dyDescent="0.2"/>
    <row r="4909" ht="97.5" customHeight="1" x14ac:dyDescent="0.2"/>
    <row r="4910" ht="97.5" customHeight="1" x14ac:dyDescent="0.2"/>
    <row r="4911" ht="97.5" customHeight="1" x14ac:dyDescent="0.2"/>
    <row r="4912" ht="97.5" customHeight="1" x14ac:dyDescent="0.2"/>
    <row r="4913" ht="97.5" customHeight="1" x14ac:dyDescent="0.2"/>
    <row r="4914" ht="97.5" customHeight="1" x14ac:dyDescent="0.2"/>
    <row r="4915" ht="97.5" customHeight="1" x14ac:dyDescent="0.2"/>
    <row r="4916" ht="97.5" customHeight="1" x14ac:dyDescent="0.2"/>
    <row r="4917" ht="97.5" customHeight="1" x14ac:dyDescent="0.2"/>
    <row r="4918" ht="97.5" customHeight="1" x14ac:dyDescent="0.2"/>
    <row r="4919" ht="97.5" customHeight="1" x14ac:dyDescent="0.2"/>
    <row r="4920" ht="97.5" customHeight="1" x14ac:dyDescent="0.2"/>
    <row r="4921" ht="97.5" customHeight="1" x14ac:dyDescent="0.2"/>
    <row r="4922" ht="97.5" customHeight="1" x14ac:dyDescent="0.2"/>
    <row r="4923" ht="97.5" customHeight="1" x14ac:dyDescent="0.2"/>
    <row r="4924" ht="97.5" customHeight="1" x14ac:dyDescent="0.2"/>
    <row r="4925" ht="97.5" customHeight="1" x14ac:dyDescent="0.2"/>
    <row r="4926" ht="97.5" customHeight="1" x14ac:dyDescent="0.2"/>
    <row r="4927" ht="97.5" customHeight="1" x14ac:dyDescent="0.2"/>
    <row r="4928" ht="97.5" customHeight="1" x14ac:dyDescent="0.2"/>
    <row r="4929" ht="97.5" customHeight="1" x14ac:dyDescent="0.2"/>
    <row r="4930" ht="97.5" customHeight="1" x14ac:dyDescent="0.2"/>
    <row r="4931" ht="97.5" customHeight="1" x14ac:dyDescent="0.2"/>
    <row r="4932" ht="97.5" customHeight="1" x14ac:dyDescent="0.2"/>
    <row r="4933" ht="97.5" customHeight="1" x14ac:dyDescent="0.2"/>
    <row r="4934" ht="97.5" customHeight="1" x14ac:dyDescent="0.2"/>
    <row r="4935" ht="97.5" customHeight="1" x14ac:dyDescent="0.2"/>
    <row r="4936" ht="97.5" customHeight="1" x14ac:dyDescent="0.2"/>
    <row r="4937" ht="97.5" customHeight="1" x14ac:dyDescent="0.2"/>
    <row r="4938" ht="97.5" customHeight="1" x14ac:dyDescent="0.2"/>
    <row r="4939" ht="97.5" customHeight="1" x14ac:dyDescent="0.2"/>
    <row r="4940" ht="97.5" customHeight="1" x14ac:dyDescent="0.2"/>
    <row r="4941" ht="97.5" customHeight="1" x14ac:dyDescent="0.2"/>
    <row r="4942" ht="97.5" customHeight="1" x14ac:dyDescent="0.2"/>
    <row r="4943" ht="97.5" customHeight="1" x14ac:dyDescent="0.2"/>
    <row r="4944" ht="97.5" customHeight="1" x14ac:dyDescent="0.2"/>
    <row r="4945" ht="97.5" customHeight="1" x14ac:dyDescent="0.2"/>
    <row r="4946" ht="97.5" customHeight="1" x14ac:dyDescent="0.2"/>
    <row r="4947" ht="97.5" customHeight="1" x14ac:dyDescent="0.2"/>
    <row r="4948" ht="97.5" customHeight="1" x14ac:dyDescent="0.2"/>
    <row r="4949" ht="97.5" customHeight="1" x14ac:dyDescent="0.2"/>
    <row r="4950" ht="97.5" customHeight="1" x14ac:dyDescent="0.2"/>
    <row r="4951" ht="97.5" customHeight="1" x14ac:dyDescent="0.2"/>
    <row r="4952" ht="97.5" customHeight="1" x14ac:dyDescent="0.2"/>
    <row r="4953" ht="97.5" customHeight="1" x14ac:dyDescent="0.2"/>
    <row r="4954" ht="97.5" customHeight="1" x14ac:dyDescent="0.2"/>
    <row r="4955" ht="97.5" customHeight="1" x14ac:dyDescent="0.2"/>
    <row r="4956" ht="97.5" customHeight="1" x14ac:dyDescent="0.2"/>
    <row r="4957" ht="97.5" customHeight="1" x14ac:dyDescent="0.2"/>
    <row r="4958" ht="97.5" customHeight="1" x14ac:dyDescent="0.2"/>
    <row r="4959" ht="97.5" customHeight="1" x14ac:dyDescent="0.2"/>
    <row r="4960" ht="97.5" customHeight="1" x14ac:dyDescent="0.2"/>
    <row r="4961" ht="97.5" customHeight="1" x14ac:dyDescent="0.2"/>
    <row r="4962" ht="97.5" customHeight="1" x14ac:dyDescent="0.2"/>
    <row r="4963" ht="97.5" customHeight="1" x14ac:dyDescent="0.2"/>
    <row r="4964" ht="97.5" customHeight="1" x14ac:dyDescent="0.2"/>
    <row r="4965" ht="97.5" customHeight="1" x14ac:dyDescent="0.2"/>
    <row r="4966" ht="97.5" customHeight="1" x14ac:dyDescent="0.2"/>
    <row r="4967" ht="97.5" customHeight="1" x14ac:dyDescent="0.2"/>
    <row r="4968" ht="97.5" customHeight="1" x14ac:dyDescent="0.2"/>
    <row r="4969" ht="97.5" customHeight="1" x14ac:dyDescent="0.2"/>
    <row r="4970" ht="97.5" customHeight="1" x14ac:dyDescent="0.2"/>
    <row r="4971" ht="97.5" customHeight="1" x14ac:dyDescent="0.2"/>
    <row r="4972" ht="97.5" customHeight="1" x14ac:dyDescent="0.2"/>
    <row r="4973" ht="97.5" customHeight="1" x14ac:dyDescent="0.2"/>
    <row r="4974" ht="97.5" customHeight="1" x14ac:dyDescent="0.2"/>
    <row r="4975" ht="97.5" customHeight="1" x14ac:dyDescent="0.2"/>
    <row r="4976" ht="97.5" customHeight="1" x14ac:dyDescent="0.2"/>
    <row r="4977" ht="97.5" customHeight="1" x14ac:dyDescent="0.2"/>
    <row r="4978" ht="97.5" customHeight="1" x14ac:dyDescent="0.2"/>
    <row r="4979" ht="97.5" customHeight="1" x14ac:dyDescent="0.2"/>
    <row r="4980" ht="97.5" customHeight="1" x14ac:dyDescent="0.2"/>
    <row r="4981" ht="97.5" customHeight="1" x14ac:dyDescent="0.2"/>
    <row r="4982" ht="97.5" customHeight="1" x14ac:dyDescent="0.2"/>
    <row r="4983" ht="97.5" customHeight="1" x14ac:dyDescent="0.2"/>
    <row r="4984" ht="97.5" customHeight="1" x14ac:dyDescent="0.2"/>
    <row r="4985" ht="97.5" customHeight="1" x14ac:dyDescent="0.2"/>
    <row r="4986" ht="97.5" customHeight="1" x14ac:dyDescent="0.2"/>
    <row r="4987" ht="97.5" customHeight="1" x14ac:dyDescent="0.2"/>
    <row r="4988" ht="97.5" customHeight="1" x14ac:dyDescent="0.2"/>
    <row r="4989" ht="97.5" customHeight="1" x14ac:dyDescent="0.2"/>
    <row r="4990" ht="97.5" customHeight="1" x14ac:dyDescent="0.2"/>
    <row r="4991" ht="97.5" customHeight="1" x14ac:dyDescent="0.2"/>
    <row r="4992" ht="97.5" customHeight="1" x14ac:dyDescent="0.2"/>
    <row r="4993" ht="97.5" customHeight="1" x14ac:dyDescent="0.2"/>
    <row r="4994" ht="97.5" customHeight="1" x14ac:dyDescent="0.2"/>
    <row r="4995" ht="97.5" customHeight="1" x14ac:dyDescent="0.2"/>
    <row r="4996" ht="97.5" customHeight="1" x14ac:dyDescent="0.2"/>
    <row r="4997" ht="97.5" customHeight="1" x14ac:dyDescent="0.2"/>
    <row r="4998" ht="97.5" customHeight="1" x14ac:dyDescent="0.2"/>
    <row r="4999" ht="97.5" customHeight="1" x14ac:dyDescent="0.2"/>
    <row r="5000" ht="97.5" customHeight="1" x14ac:dyDescent="0.2"/>
    <row r="5001" ht="97.5" customHeight="1" x14ac:dyDescent="0.2"/>
    <row r="5002" ht="97.5" customHeight="1" x14ac:dyDescent="0.2"/>
    <row r="5003" ht="97.5" customHeight="1" x14ac:dyDescent="0.2"/>
    <row r="5004" ht="97.5" customHeight="1" x14ac:dyDescent="0.2"/>
    <row r="5005" ht="97.5" customHeight="1" x14ac:dyDescent="0.2"/>
    <row r="5006" ht="97.5" customHeight="1" x14ac:dyDescent="0.2"/>
    <row r="5007" ht="97.5" customHeight="1" x14ac:dyDescent="0.2"/>
    <row r="5008" ht="97.5" customHeight="1" x14ac:dyDescent="0.2"/>
    <row r="5009" ht="97.5" customHeight="1" x14ac:dyDescent="0.2"/>
    <row r="5010" ht="97.5" customHeight="1" x14ac:dyDescent="0.2"/>
    <row r="5011" ht="97.5" customHeight="1" x14ac:dyDescent="0.2"/>
    <row r="5012" ht="97.5" customHeight="1" x14ac:dyDescent="0.2"/>
    <row r="5013" ht="97.5" customHeight="1" x14ac:dyDescent="0.2"/>
    <row r="5014" ht="97.5" customHeight="1" x14ac:dyDescent="0.2"/>
    <row r="5015" ht="97.5" customHeight="1" x14ac:dyDescent="0.2"/>
    <row r="5016" ht="97.5" customHeight="1" x14ac:dyDescent="0.2"/>
    <row r="5017" ht="97.5" customHeight="1" x14ac:dyDescent="0.2"/>
    <row r="5018" ht="97.5" customHeight="1" x14ac:dyDescent="0.2"/>
    <row r="5019" ht="97.5" customHeight="1" x14ac:dyDescent="0.2"/>
    <row r="5020" ht="97.5" customHeight="1" x14ac:dyDescent="0.2"/>
    <row r="5021" ht="97.5" customHeight="1" x14ac:dyDescent="0.2"/>
    <row r="5022" ht="97.5" customHeight="1" x14ac:dyDescent="0.2"/>
    <row r="5023" ht="97.5" customHeight="1" x14ac:dyDescent="0.2"/>
    <row r="5024" ht="97.5" customHeight="1" x14ac:dyDescent="0.2"/>
    <row r="5025" ht="97.5" customHeight="1" x14ac:dyDescent="0.2"/>
    <row r="5026" ht="97.5" customHeight="1" x14ac:dyDescent="0.2"/>
    <row r="5027" ht="97.5" customHeight="1" x14ac:dyDescent="0.2"/>
    <row r="5028" ht="97.5" customHeight="1" x14ac:dyDescent="0.2"/>
    <row r="5029" ht="97.5" customHeight="1" x14ac:dyDescent="0.2"/>
    <row r="5030" ht="97.5" customHeight="1" x14ac:dyDescent="0.2"/>
    <row r="5031" ht="97.5" customHeight="1" x14ac:dyDescent="0.2"/>
    <row r="5032" ht="97.5" customHeight="1" x14ac:dyDescent="0.2"/>
    <row r="5033" ht="97.5" customHeight="1" x14ac:dyDescent="0.2"/>
    <row r="5034" ht="97.5" customHeight="1" x14ac:dyDescent="0.2"/>
    <row r="5035" ht="97.5" customHeight="1" x14ac:dyDescent="0.2"/>
    <row r="5036" ht="97.5" customHeight="1" x14ac:dyDescent="0.2"/>
    <row r="5037" ht="97.5" customHeight="1" x14ac:dyDescent="0.2"/>
    <row r="5038" ht="97.5" customHeight="1" x14ac:dyDescent="0.2"/>
    <row r="5039" ht="97.5" customHeight="1" x14ac:dyDescent="0.2"/>
    <row r="5040" ht="97.5" customHeight="1" x14ac:dyDescent="0.2"/>
    <row r="5041" ht="97.5" customHeight="1" x14ac:dyDescent="0.2"/>
    <row r="5042" ht="97.5" customHeight="1" x14ac:dyDescent="0.2"/>
    <row r="5043" ht="97.5" customHeight="1" x14ac:dyDescent="0.2"/>
    <row r="5044" ht="97.5" customHeight="1" x14ac:dyDescent="0.2"/>
    <row r="5045" ht="97.5" customHeight="1" x14ac:dyDescent="0.2"/>
    <row r="5046" ht="97.5" customHeight="1" x14ac:dyDescent="0.2"/>
    <row r="5047" ht="97.5" customHeight="1" x14ac:dyDescent="0.2"/>
    <row r="5048" ht="97.5" customHeight="1" x14ac:dyDescent="0.2"/>
    <row r="5049" ht="97.5" customHeight="1" x14ac:dyDescent="0.2"/>
    <row r="5050" ht="97.5" customHeight="1" x14ac:dyDescent="0.2"/>
    <row r="5051" ht="97.5" customHeight="1" x14ac:dyDescent="0.2"/>
    <row r="5052" ht="97.5" customHeight="1" x14ac:dyDescent="0.2"/>
    <row r="5053" ht="97.5" customHeight="1" x14ac:dyDescent="0.2"/>
    <row r="5054" ht="97.5" customHeight="1" x14ac:dyDescent="0.2"/>
    <row r="5055" ht="97.5" customHeight="1" x14ac:dyDescent="0.2"/>
    <row r="5056" ht="97.5" customHeight="1" x14ac:dyDescent="0.2"/>
    <row r="5057" ht="97.5" customHeight="1" x14ac:dyDescent="0.2"/>
    <row r="5058" ht="97.5" customHeight="1" x14ac:dyDescent="0.2"/>
    <row r="5059" ht="97.5" customHeight="1" x14ac:dyDescent="0.2"/>
    <row r="5060" ht="97.5" customHeight="1" x14ac:dyDescent="0.2"/>
    <row r="5061" ht="97.5" customHeight="1" x14ac:dyDescent="0.2"/>
    <row r="5062" ht="97.5" customHeight="1" x14ac:dyDescent="0.2"/>
    <row r="5063" ht="97.5" customHeight="1" x14ac:dyDescent="0.2"/>
    <row r="5064" ht="97.5" customHeight="1" x14ac:dyDescent="0.2"/>
    <row r="5065" ht="97.5" customHeight="1" x14ac:dyDescent="0.2"/>
    <row r="5066" ht="97.5" customHeight="1" x14ac:dyDescent="0.2"/>
    <row r="5067" ht="97.5" customHeight="1" x14ac:dyDescent="0.2"/>
    <row r="5068" ht="97.5" customHeight="1" x14ac:dyDescent="0.2"/>
    <row r="5069" ht="97.5" customHeight="1" x14ac:dyDescent="0.2"/>
    <row r="5070" ht="97.5" customHeight="1" x14ac:dyDescent="0.2"/>
    <row r="5071" ht="97.5" customHeight="1" x14ac:dyDescent="0.2"/>
    <row r="5072" ht="97.5" customHeight="1" x14ac:dyDescent="0.2"/>
    <row r="5073" ht="97.5" customHeight="1" x14ac:dyDescent="0.2"/>
    <row r="5074" ht="97.5" customHeight="1" x14ac:dyDescent="0.2"/>
    <row r="5075" ht="97.5" customHeight="1" x14ac:dyDescent="0.2"/>
    <row r="5076" ht="97.5" customHeight="1" x14ac:dyDescent="0.2"/>
    <row r="5077" ht="97.5" customHeight="1" x14ac:dyDescent="0.2"/>
    <row r="5078" ht="97.5" customHeight="1" x14ac:dyDescent="0.2"/>
    <row r="5079" ht="97.5" customHeight="1" x14ac:dyDescent="0.2"/>
    <row r="5080" ht="97.5" customHeight="1" x14ac:dyDescent="0.2"/>
    <row r="5081" ht="97.5" customHeight="1" x14ac:dyDescent="0.2"/>
    <row r="5082" ht="97.5" customHeight="1" x14ac:dyDescent="0.2"/>
    <row r="5083" ht="97.5" customHeight="1" x14ac:dyDescent="0.2"/>
    <row r="5084" ht="97.5" customHeight="1" x14ac:dyDescent="0.2"/>
    <row r="5085" ht="97.5" customHeight="1" x14ac:dyDescent="0.2"/>
    <row r="5086" ht="97.5" customHeight="1" x14ac:dyDescent="0.2"/>
    <row r="5087" ht="97.5" customHeight="1" x14ac:dyDescent="0.2"/>
    <row r="5088" ht="97.5" customHeight="1" x14ac:dyDescent="0.2"/>
    <row r="5089" ht="97.5" customHeight="1" x14ac:dyDescent="0.2"/>
    <row r="5090" ht="97.5" customHeight="1" x14ac:dyDescent="0.2"/>
    <row r="5091" ht="97.5" customHeight="1" x14ac:dyDescent="0.2"/>
    <row r="5092" ht="97.5" customHeight="1" x14ac:dyDescent="0.2"/>
    <row r="5093" ht="97.5" customHeight="1" x14ac:dyDescent="0.2"/>
    <row r="5094" ht="97.5" customHeight="1" x14ac:dyDescent="0.2"/>
    <row r="5095" ht="97.5" customHeight="1" x14ac:dyDescent="0.2"/>
    <row r="5096" ht="97.5" customHeight="1" x14ac:dyDescent="0.2"/>
    <row r="5097" ht="97.5" customHeight="1" x14ac:dyDescent="0.2"/>
    <row r="5098" ht="97.5" customHeight="1" x14ac:dyDescent="0.2"/>
    <row r="5099" ht="97.5" customHeight="1" x14ac:dyDescent="0.2"/>
    <row r="5100" ht="97.5" customHeight="1" x14ac:dyDescent="0.2"/>
    <row r="5101" ht="97.5" customHeight="1" x14ac:dyDescent="0.2"/>
    <row r="5102" ht="97.5" customHeight="1" x14ac:dyDescent="0.2"/>
    <row r="5103" ht="97.5" customHeight="1" x14ac:dyDescent="0.2"/>
    <row r="5104" ht="97.5" customHeight="1" x14ac:dyDescent="0.2"/>
    <row r="5105" ht="97.5" customHeight="1" x14ac:dyDescent="0.2"/>
    <row r="5106" ht="97.5" customHeight="1" x14ac:dyDescent="0.2"/>
    <row r="5107" ht="97.5" customHeight="1" x14ac:dyDescent="0.2"/>
    <row r="5108" ht="97.5" customHeight="1" x14ac:dyDescent="0.2"/>
    <row r="5109" ht="97.5" customHeight="1" x14ac:dyDescent="0.2"/>
    <row r="5110" ht="97.5" customHeight="1" x14ac:dyDescent="0.2"/>
    <row r="5111" ht="97.5" customHeight="1" x14ac:dyDescent="0.2"/>
    <row r="5112" ht="97.5" customHeight="1" x14ac:dyDescent="0.2"/>
    <row r="5113" ht="97.5" customHeight="1" x14ac:dyDescent="0.2"/>
    <row r="5114" ht="97.5" customHeight="1" x14ac:dyDescent="0.2"/>
    <row r="5115" ht="97.5" customHeight="1" x14ac:dyDescent="0.2"/>
    <row r="5116" ht="97.5" customHeight="1" x14ac:dyDescent="0.2"/>
    <row r="5117" ht="97.5" customHeight="1" x14ac:dyDescent="0.2"/>
    <row r="5118" ht="97.5" customHeight="1" x14ac:dyDescent="0.2"/>
    <row r="5119" ht="97.5" customHeight="1" x14ac:dyDescent="0.2"/>
    <row r="5120" ht="97.5" customHeight="1" x14ac:dyDescent="0.2"/>
    <row r="5121" ht="97.5" customHeight="1" x14ac:dyDescent="0.2"/>
    <row r="5122" ht="97.5" customHeight="1" x14ac:dyDescent="0.2"/>
    <row r="5123" ht="97.5" customHeight="1" x14ac:dyDescent="0.2"/>
    <row r="5124" ht="97.5" customHeight="1" x14ac:dyDescent="0.2"/>
    <row r="5125" ht="97.5" customHeight="1" x14ac:dyDescent="0.2"/>
    <row r="5126" ht="97.5" customHeight="1" x14ac:dyDescent="0.2"/>
    <row r="5127" ht="97.5" customHeight="1" x14ac:dyDescent="0.2"/>
    <row r="5128" ht="97.5" customHeight="1" x14ac:dyDescent="0.2"/>
    <row r="5129" ht="97.5" customHeight="1" x14ac:dyDescent="0.2"/>
    <row r="5130" ht="97.5" customHeight="1" x14ac:dyDescent="0.2"/>
    <row r="5131" ht="97.5" customHeight="1" x14ac:dyDescent="0.2"/>
    <row r="5132" ht="97.5" customHeight="1" x14ac:dyDescent="0.2"/>
    <row r="5133" ht="97.5" customHeight="1" x14ac:dyDescent="0.2"/>
    <row r="5134" ht="97.5" customHeight="1" x14ac:dyDescent="0.2"/>
    <row r="5135" ht="97.5" customHeight="1" x14ac:dyDescent="0.2"/>
    <row r="5136" ht="97.5" customHeight="1" x14ac:dyDescent="0.2"/>
    <row r="5137" ht="97.5" customHeight="1" x14ac:dyDescent="0.2"/>
    <row r="5138" ht="97.5" customHeight="1" x14ac:dyDescent="0.2"/>
    <row r="5139" ht="97.5" customHeight="1" x14ac:dyDescent="0.2"/>
    <row r="5140" ht="97.5" customHeight="1" x14ac:dyDescent="0.2"/>
    <row r="5141" ht="97.5" customHeight="1" x14ac:dyDescent="0.2"/>
    <row r="5142" ht="97.5" customHeight="1" x14ac:dyDescent="0.2"/>
    <row r="5143" ht="97.5" customHeight="1" x14ac:dyDescent="0.2"/>
    <row r="5144" ht="97.5" customHeight="1" x14ac:dyDescent="0.2"/>
    <row r="5145" ht="97.5" customHeight="1" x14ac:dyDescent="0.2"/>
    <row r="5146" ht="97.5" customHeight="1" x14ac:dyDescent="0.2"/>
    <row r="5147" ht="97.5" customHeight="1" x14ac:dyDescent="0.2"/>
    <row r="5148" ht="97.5" customHeight="1" x14ac:dyDescent="0.2"/>
    <row r="5149" ht="97.5" customHeight="1" x14ac:dyDescent="0.2"/>
    <row r="5150" ht="97.5" customHeight="1" x14ac:dyDescent="0.2"/>
    <row r="5151" ht="97.5" customHeight="1" x14ac:dyDescent="0.2"/>
    <row r="5152" ht="97.5" customHeight="1" x14ac:dyDescent="0.2"/>
    <row r="5153" ht="97.5" customHeight="1" x14ac:dyDescent="0.2"/>
    <row r="5154" ht="97.5" customHeight="1" x14ac:dyDescent="0.2"/>
    <row r="5155" ht="97.5" customHeight="1" x14ac:dyDescent="0.2"/>
    <row r="5156" ht="97.5" customHeight="1" x14ac:dyDescent="0.2"/>
    <row r="5157" ht="97.5" customHeight="1" x14ac:dyDescent="0.2"/>
    <row r="5158" ht="97.5" customHeight="1" x14ac:dyDescent="0.2"/>
    <row r="5159" ht="97.5" customHeight="1" x14ac:dyDescent="0.2"/>
    <row r="5160" ht="97.5" customHeight="1" x14ac:dyDescent="0.2"/>
    <row r="5161" ht="97.5" customHeight="1" x14ac:dyDescent="0.2"/>
    <row r="5162" ht="97.5" customHeight="1" x14ac:dyDescent="0.2"/>
    <row r="5163" ht="97.5" customHeight="1" x14ac:dyDescent="0.2"/>
    <row r="5164" ht="97.5" customHeight="1" x14ac:dyDescent="0.2"/>
    <row r="5165" ht="97.5" customHeight="1" x14ac:dyDescent="0.2"/>
    <row r="5166" ht="97.5" customHeight="1" x14ac:dyDescent="0.2"/>
    <row r="5167" ht="97.5" customHeight="1" x14ac:dyDescent="0.2"/>
    <row r="5168" ht="97.5" customHeight="1" x14ac:dyDescent="0.2"/>
    <row r="5169" ht="97.5" customHeight="1" x14ac:dyDescent="0.2"/>
    <row r="5170" ht="97.5" customHeight="1" x14ac:dyDescent="0.2"/>
    <row r="5171" ht="97.5" customHeight="1" x14ac:dyDescent="0.2"/>
    <row r="5172" ht="97.5" customHeight="1" x14ac:dyDescent="0.2"/>
    <row r="5173" ht="97.5" customHeight="1" x14ac:dyDescent="0.2"/>
    <row r="5174" ht="97.5" customHeight="1" x14ac:dyDescent="0.2"/>
    <row r="5175" ht="97.5" customHeight="1" x14ac:dyDescent="0.2"/>
    <row r="5176" ht="97.5" customHeight="1" x14ac:dyDescent="0.2"/>
    <row r="5177" ht="97.5" customHeight="1" x14ac:dyDescent="0.2"/>
    <row r="5178" ht="97.5" customHeight="1" x14ac:dyDescent="0.2"/>
    <row r="5179" ht="97.5" customHeight="1" x14ac:dyDescent="0.2"/>
    <row r="5180" ht="97.5" customHeight="1" x14ac:dyDescent="0.2"/>
    <row r="5181" ht="97.5" customHeight="1" x14ac:dyDescent="0.2"/>
    <row r="5182" ht="97.5" customHeight="1" x14ac:dyDescent="0.2"/>
    <row r="5183" ht="97.5" customHeight="1" x14ac:dyDescent="0.2"/>
    <row r="5184" ht="97.5" customHeight="1" x14ac:dyDescent="0.2"/>
    <row r="5185" ht="97.5" customHeight="1" x14ac:dyDescent="0.2"/>
    <row r="5186" ht="97.5" customHeight="1" x14ac:dyDescent="0.2"/>
    <row r="5187" ht="97.5" customHeight="1" x14ac:dyDescent="0.2"/>
    <row r="5188" ht="97.5" customHeight="1" x14ac:dyDescent="0.2"/>
    <row r="5189" ht="97.5" customHeight="1" x14ac:dyDescent="0.2"/>
    <row r="5190" ht="97.5" customHeight="1" x14ac:dyDescent="0.2"/>
    <row r="5191" ht="97.5" customHeight="1" x14ac:dyDescent="0.2"/>
    <row r="5192" ht="97.5" customHeight="1" x14ac:dyDescent="0.2"/>
    <row r="5193" ht="97.5" customHeight="1" x14ac:dyDescent="0.2"/>
    <row r="5194" ht="97.5" customHeight="1" x14ac:dyDescent="0.2"/>
    <row r="5195" ht="97.5" customHeight="1" x14ac:dyDescent="0.2"/>
    <row r="5196" ht="97.5" customHeight="1" x14ac:dyDescent="0.2"/>
    <row r="5197" ht="97.5" customHeight="1" x14ac:dyDescent="0.2"/>
    <row r="5198" ht="97.5" customHeight="1" x14ac:dyDescent="0.2"/>
    <row r="5199" ht="97.5" customHeight="1" x14ac:dyDescent="0.2"/>
    <row r="5200" ht="97.5" customHeight="1" x14ac:dyDescent="0.2"/>
    <row r="5201" ht="97.5" customHeight="1" x14ac:dyDescent="0.2"/>
    <row r="5202" ht="97.5" customHeight="1" x14ac:dyDescent="0.2"/>
    <row r="5203" ht="97.5" customHeight="1" x14ac:dyDescent="0.2"/>
    <row r="5204" ht="97.5" customHeight="1" x14ac:dyDescent="0.2"/>
    <row r="5205" ht="97.5" customHeight="1" x14ac:dyDescent="0.2"/>
    <row r="5206" ht="97.5" customHeight="1" x14ac:dyDescent="0.2"/>
    <row r="5207" ht="97.5" customHeight="1" x14ac:dyDescent="0.2"/>
    <row r="5208" ht="97.5" customHeight="1" x14ac:dyDescent="0.2"/>
    <row r="5209" ht="97.5" customHeight="1" x14ac:dyDescent="0.2"/>
    <row r="5210" ht="97.5" customHeight="1" x14ac:dyDescent="0.2"/>
    <row r="5211" ht="97.5" customHeight="1" x14ac:dyDescent="0.2"/>
    <row r="5212" ht="97.5" customHeight="1" x14ac:dyDescent="0.2"/>
    <row r="5213" ht="97.5" customHeight="1" x14ac:dyDescent="0.2"/>
    <row r="5214" ht="97.5" customHeight="1" x14ac:dyDescent="0.2"/>
    <row r="5215" ht="97.5" customHeight="1" x14ac:dyDescent="0.2"/>
    <row r="5216" ht="97.5" customHeight="1" x14ac:dyDescent="0.2"/>
    <row r="5217" ht="97.5" customHeight="1" x14ac:dyDescent="0.2"/>
    <row r="5218" ht="97.5" customHeight="1" x14ac:dyDescent="0.2"/>
    <row r="5219" ht="97.5" customHeight="1" x14ac:dyDescent="0.2"/>
    <row r="5220" ht="97.5" customHeight="1" x14ac:dyDescent="0.2"/>
    <row r="5221" ht="97.5" customHeight="1" x14ac:dyDescent="0.2"/>
    <row r="5222" ht="97.5" customHeight="1" x14ac:dyDescent="0.2"/>
    <row r="5223" ht="97.5" customHeight="1" x14ac:dyDescent="0.2"/>
    <row r="5224" ht="97.5" customHeight="1" x14ac:dyDescent="0.2"/>
    <row r="5225" ht="97.5" customHeight="1" x14ac:dyDescent="0.2"/>
    <row r="5226" ht="97.5" customHeight="1" x14ac:dyDescent="0.2"/>
    <row r="5227" ht="97.5" customHeight="1" x14ac:dyDescent="0.2"/>
    <row r="5228" ht="97.5" customHeight="1" x14ac:dyDescent="0.2"/>
    <row r="5229" ht="97.5" customHeight="1" x14ac:dyDescent="0.2"/>
    <row r="5230" ht="97.5" customHeight="1" x14ac:dyDescent="0.2"/>
    <row r="5231" ht="97.5" customHeight="1" x14ac:dyDescent="0.2"/>
    <row r="5232" ht="97.5" customHeight="1" x14ac:dyDescent="0.2"/>
    <row r="5233" ht="97.5" customHeight="1" x14ac:dyDescent="0.2"/>
    <row r="5234" ht="97.5" customHeight="1" x14ac:dyDescent="0.2"/>
    <row r="5235" ht="97.5" customHeight="1" x14ac:dyDescent="0.2"/>
    <row r="5236" ht="97.5" customHeight="1" x14ac:dyDescent="0.2"/>
    <row r="5237" ht="97.5" customHeight="1" x14ac:dyDescent="0.2"/>
    <row r="5238" ht="97.5" customHeight="1" x14ac:dyDescent="0.2"/>
    <row r="5239" ht="97.5" customHeight="1" x14ac:dyDescent="0.2"/>
    <row r="5240" ht="97.5" customHeight="1" x14ac:dyDescent="0.2"/>
    <row r="5241" ht="97.5" customHeight="1" x14ac:dyDescent="0.2"/>
    <row r="5242" ht="97.5" customHeight="1" x14ac:dyDescent="0.2"/>
    <row r="5243" ht="97.5" customHeight="1" x14ac:dyDescent="0.2"/>
    <row r="5244" ht="97.5" customHeight="1" x14ac:dyDescent="0.2"/>
    <row r="5245" ht="97.5" customHeight="1" x14ac:dyDescent="0.2"/>
    <row r="5246" ht="97.5" customHeight="1" x14ac:dyDescent="0.2"/>
    <row r="5247" ht="97.5" customHeight="1" x14ac:dyDescent="0.2"/>
    <row r="5248" ht="97.5" customHeight="1" x14ac:dyDescent="0.2"/>
    <row r="5249" ht="97.5" customHeight="1" x14ac:dyDescent="0.2"/>
    <row r="5250" ht="97.5" customHeight="1" x14ac:dyDescent="0.2"/>
    <row r="5251" ht="97.5" customHeight="1" x14ac:dyDescent="0.2"/>
    <row r="5252" ht="97.5" customHeight="1" x14ac:dyDescent="0.2"/>
    <row r="5253" ht="97.5" customHeight="1" x14ac:dyDescent="0.2"/>
    <row r="5254" ht="97.5" customHeight="1" x14ac:dyDescent="0.2"/>
    <row r="5255" ht="97.5" customHeight="1" x14ac:dyDescent="0.2"/>
    <row r="5256" ht="97.5" customHeight="1" x14ac:dyDescent="0.2"/>
    <row r="5257" ht="97.5" customHeight="1" x14ac:dyDescent="0.2"/>
    <row r="5258" ht="97.5" customHeight="1" x14ac:dyDescent="0.2"/>
    <row r="5259" ht="97.5" customHeight="1" x14ac:dyDescent="0.2"/>
    <row r="5260" ht="97.5" customHeight="1" x14ac:dyDescent="0.2"/>
    <row r="5261" ht="97.5" customHeight="1" x14ac:dyDescent="0.2"/>
    <row r="5262" ht="97.5" customHeight="1" x14ac:dyDescent="0.2"/>
    <row r="5263" ht="97.5" customHeight="1" x14ac:dyDescent="0.2"/>
    <row r="5264" ht="97.5" customHeight="1" x14ac:dyDescent="0.2"/>
    <row r="5265" ht="97.5" customHeight="1" x14ac:dyDescent="0.2"/>
    <row r="5266" ht="97.5" customHeight="1" x14ac:dyDescent="0.2"/>
    <row r="5267" ht="97.5" customHeight="1" x14ac:dyDescent="0.2"/>
    <row r="5268" ht="97.5" customHeight="1" x14ac:dyDescent="0.2"/>
    <row r="5269" ht="97.5" customHeight="1" x14ac:dyDescent="0.2"/>
    <row r="5270" ht="97.5" customHeight="1" x14ac:dyDescent="0.2"/>
    <row r="5271" ht="97.5" customHeight="1" x14ac:dyDescent="0.2"/>
    <row r="5272" ht="97.5" customHeight="1" x14ac:dyDescent="0.2"/>
    <row r="5273" ht="97.5" customHeight="1" x14ac:dyDescent="0.2"/>
    <row r="5274" ht="97.5" customHeight="1" x14ac:dyDescent="0.2"/>
    <row r="5275" ht="97.5" customHeight="1" x14ac:dyDescent="0.2"/>
    <row r="5276" ht="97.5" customHeight="1" x14ac:dyDescent="0.2"/>
    <row r="5277" ht="97.5" customHeight="1" x14ac:dyDescent="0.2"/>
    <row r="5278" ht="97.5" customHeight="1" x14ac:dyDescent="0.2"/>
    <row r="5279" ht="97.5" customHeight="1" x14ac:dyDescent="0.2"/>
    <row r="5280" ht="97.5" customHeight="1" x14ac:dyDescent="0.2"/>
    <row r="5281" ht="97.5" customHeight="1" x14ac:dyDescent="0.2"/>
    <row r="5282" ht="97.5" customHeight="1" x14ac:dyDescent="0.2"/>
    <row r="5283" ht="97.5" customHeight="1" x14ac:dyDescent="0.2"/>
    <row r="5284" ht="97.5" customHeight="1" x14ac:dyDescent="0.2"/>
    <row r="5285" ht="97.5" customHeight="1" x14ac:dyDescent="0.2"/>
    <row r="5286" ht="97.5" customHeight="1" x14ac:dyDescent="0.2"/>
    <row r="5287" ht="97.5" customHeight="1" x14ac:dyDescent="0.2"/>
    <row r="5288" ht="97.5" customHeight="1" x14ac:dyDescent="0.2"/>
    <row r="5289" ht="97.5" customHeight="1" x14ac:dyDescent="0.2"/>
    <row r="5290" ht="97.5" customHeight="1" x14ac:dyDescent="0.2"/>
    <row r="5291" ht="97.5" customHeight="1" x14ac:dyDescent="0.2"/>
    <row r="5292" ht="97.5" customHeight="1" x14ac:dyDescent="0.2"/>
    <row r="5293" ht="97.5" customHeight="1" x14ac:dyDescent="0.2"/>
    <row r="5294" ht="97.5" customHeight="1" x14ac:dyDescent="0.2"/>
    <row r="5295" ht="97.5" customHeight="1" x14ac:dyDescent="0.2"/>
    <row r="5296" ht="97.5" customHeight="1" x14ac:dyDescent="0.2"/>
    <row r="5297" ht="97.5" customHeight="1" x14ac:dyDescent="0.2"/>
    <row r="5298" ht="97.5" customHeight="1" x14ac:dyDescent="0.2"/>
    <row r="5299" ht="97.5" customHeight="1" x14ac:dyDescent="0.2"/>
    <row r="5300" ht="97.5" customHeight="1" x14ac:dyDescent="0.2"/>
    <row r="5301" ht="97.5" customHeight="1" x14ac:dyDescent="0.2"/>
    <row r="5302" ht="97.5" customHeight="1" x14ac:dyDescent="0.2"/>
    <row r="5303" ht="97.5" customHeight="1" x14ac:dyDescent="0.2"/>
    <row r="5304" ht="97.5" customHeight="1" x14ac:dyDescent="0.2"/>
    <row r="5305" ht="97.5" customHeight="1" x14ac:dyDescent="0.2"/>
    <row r="5306" ht="97.5" customHeight="1" x14ac:dyDescent="0.2"/>
    <row r="5307" ht="97.5" customHeight="1" x14ac:dyDescent="0.2"/>
    <row r="5308" ht="97.5" customHeight="1" x14ac:dyDescent="0.2"/>
    <row r="5309" ht="97.5" customHeight="1" x14ac:dyDescent="0.2"/>
    <row r="5310" ht="97.5" customHeight="1" x14ac:dyDescent="0.2"/>
    <row r="5311" ht="97.5" customHeight="1" x14ac:dyDescent="0.2"/>
    <row r="5312" ht="97.5" customHeight="1" x14ac:dyDescent="0.2"/>
    <row r="5313" ht="97.5" customHeight="1" x14ac:dyDescent="0.2"/>
    <row r="5314" ht="97.5" customHeight="1" x14ac:dyDescent="0.2"/>
    <row r="5315" ht="97.5" customHeight="1" x14ac:dyDescent="0.2"/>
    <row r="5316" ht="97.5" customHeight="1" x14ac:dyDescent="0.2"/>
    <row r="5317" ht="97.5" customHeight="1" x14ac:dyDescent="0.2"/>
    <row r="5318" ht="97.5" customHeight="1" x14ac:dyDescent="0.2"/>
    <row r="5319" ht="97.5" customHeight="1" x14ac:dyDescent="0.2"/>
    <row r="5320" ht="97.5" customHeight="1" x14ac:dyDescent="0.2"/>
    <row r="5321" ht="97.5" customHeight="1" x14ac:dyDescent="0.2"/>
    <row r="5322" ht="97.5" customHeight="1" x14ac:dyDescent="0.2"/>
    <row r="5323" ht="97.5" customHeight="1" x14ac:dyDescent="0.2"/>
    <row r="5324" ht="97.5" customHeight="1" x14ac:dyDescent="0.2"/>
    <row r="5325" ht="97.5" customHeight="1" x14ac:dyDescent="0.2"/>
    <row r="5326" ht="97.5" customHeight="1" x14ac:dyDescent="0.2"/>
    <row r="5327" ht="97.5" customHeight="1" x14ac:dyDescent="0.2"/>
    <row r="5328" ht="97.5" customHeight="1" x14ac:dyDescent="0.2"/>
    <row r="5329" ht="97.5" customHeight="1" x14ac:dyDescent="0.2"/>
    <row r="5330" ht="97.5" customHeight="1" x14ac:dyDescent="0.2"/>
    <row r="5331" ht="97.5" customHeight="1" x14ac:dyDescent="0.2"/>
    <row r="5332" ht="97.5" customHeight="1" x14ac:dyDescent="0.2"/>
    <row r="5333" ht="97.5" customHeight="1" x14ac:dyDescent="0.2"/>
    <row r="5334" ht="97.5" customHeight="1" x14ac:dyDescent="0.2"/>
    <row r="5335" ht="97.5" customHeight="1" x14ac:dyDescent="0.2"/>
    <row r="5336" ht="97.5" customHeight="1" x14ac:dyDescent="0.2"/>
    <row r="5337" ht="97.5" customHeight="1" x14ac:dyDescent="0.2"/>
    <row r="5338" ht="97.5" customHeight="1" x14ac:dyDescent="0.2"/>
    <row r="5339" ht="97.5" customHeight="1" x14ac:dyDescent="0.2"/>
    <row r="5340" ht="97.5" customHeight="1" x14ac:dyDescent="0.2"/>
    <row r="5341" ht="97.5" customHeight="1" x14ac:dyDescent="0.2"/>
    <row r="5342" ht="97.5" customHeight="1" x14ac:dyDescent="0.2"/>
    <row r="5343" ht="97.5" customHeight="1" x14ac:dyDescent="0.2"/>
    <row r="5344" ht="97.5" customHeight="1" x14ac:dyDescent="0.2"/>
    <row r="5345" ht="97.5" customHeight="1" x14ac:dyDescent="0.2"/>
    <row r="5346" ht="97.5" customHeight="1" x14ac:dyDescent="0.2"/>
    <row r="5347" ht="97.5" customHeight="1" x14ac:dyDescent="0.2"/>
    <row r="5348" ht="97.5" customHeight="1" x14ac:dyDescent="0.2"/>
    <row r="5349" ht="97.5" customHeight="1" x14ac:dyDescent="0.2"/>
    <row r="5350" ht="97.5" customHeight="1" x14ac:dyDescent="0.2"/>
    <row r="5351" ht="97.5" customHeight="1" x14ac:dyDescent="0.2"/>
    <row r="5352" ht="97.5" customHeight="1" x14ac:dyDescent="0.2"/>
    <row r="5353" ht="97.5" customHeight="1" x14ac:dyDescent="0.2"/>
    <row r="5354" ht="97.5" customHeight="1" x14ac:dyDescent="0.2"/>
    <row r="5355" ht="97.5" customHeight="1" x14ac:dyDescent="0.2"/>
    <row r="5356" ht="97.5" customHeight="1" x14ac:dyDescent="0.2"/>
    <row r="5357" ht="97.5" customHeight="1" x14ac:dyDescent="0.2"/>
    <row r="5358" ht="97.5" customHeight="1" x14ac:dyDescent="0.2"/>
    <row r="5359" ht="97.5" customHeight="1" x14ac:dyDescent="0.2"/>
    <row r="5360" ht="97.5" customHeight="1" x14ac:dyDescent="0.2"/>
    <row r="5361" ht="97.5" customHeight="1" x14ac:dyDescent="0.2"/>
    <row r="5362" ht="97.5" customHeight="1" x14ac:dyDescent="0.2"/>
    <row r="5363" ht="97.5" customHeight="1" x14ac:dyDescent="0.2"/>
    <row r="5364" ht="97.5" customHeight="1" x14ac:dyDescent="0.2"/>
    <row r="5365" ht="97.5" customHeight="1" x14ac:dyDescent="0.2"/>
    <row r="5366" ht="97.5" customHeight="1" x14ac:dyDescent="0.2"/>
    <row r="5367" ht="97.5" customHeight="1" x14ac:dyDescent="0.2"/>
    <row r="5368" ht="97.5" customHeight="1" x14ac:dyDescent="0.2"/>
    <row r="5369" ht="97.5" customHeight="1" x14ac:dyDescent="0.2"/>
    <row r="5370" ht="97.5" customHeight="1" x14ac:dyDescent="0.2"/>
    <row r="5371" ht="97.5" customHeight="1" x14ac:dyDescent="0.2"/>
    <row r="5372" ht="97.5" customHeight="1" x14ac:dyDescent="0.2"/>
    <row r="5373" ht="97.5" customHeight="1" x14ac:dyDescent="0.2"/>
    <row r="5374" ht="97.5" customHeight="1" x14ac:dyDescent="0.2"/>
    <row r="5375" ht="97.5" customHeight="1" x14ac:dyDescent="0.2"/>
    <row r="5376" ht="97.5" customHeight="1" x14ac:dyDescent="0.2"/>
    <row r="5377" ht="97.5" customHeight="1" x14ac:dyDescent="0.2"/>
    <row r="5378" ht="97.5" customHeight="1" x14ac:dyDescent="0.2"/>
    <row r="5379" ht="97.5" customHeight="1" x14ac:dyDescent="0.2"/>
    <row r="5380" ht="97.5" customHeight="1" x14ac:dyDescent="0.2"/>
    <row r="5381" ht="97.5" customHeight="1" x14ac:dyDescent="0.2"/>
    <row r="5382" ht="97.5" customHeight="1" x14ac:dyDescent="0.2"/>
    <row r="5383" ht="97.5" customHeight="1" x14ac:dyDescent="0.2"/>
    <row r="5384" ht="97.5" customHeight="1" x14ac:dyDescent="0.2"/>
    <row r="5385" ht="97.5" customHeight="1" x14ac:dyDescent="0.2"/>
    <row r="5386" ht="97.5" customHeight="1" x14ac:dyDescent="0.2"/>
    <row r="5387" ht="97.5" customHeight="1" x14ac:dyDescent="0.2"/>
    <row r="5388" ht="97.5" customHeight="1" x14ac:dyDescent="0.2"/>
    <row r="5389" ht="97.5" customHeight="1" x14ac:dyDescent="0.2"/>
    <row r="5390" ht="97.5" customHeight="1" x14ac:dyDescent="0.2"/>
    <row r="5391" ht="97.5" customHeight="1" x14ac:dyDescent="0.2"/>
    <row r="5392" ht="97.5" customHeight="1" x14ac:dyDescent="0.2"/>
    <row r="5393" ht="97.5" customHeight="1" x14ac:dyDescent="0.2"/>
    <row r="5394" ht="97.5" customHeight="1" x14ac:dyDescent="0.2"/>
    <row r="5395" ht="97.5" customHeight="1" x14ac:dyDescent="0.2"/>
    <row r="5396" ht="97.5" customHeight="1" x14ac:dyDescent="0.2"/>
    <row r="5397" ht="97.5" customHeight="1" x14ac:dyDescent="0.2"/>
    <row r="5398" ht="97.5" customHeight="1" x14ac:dyDescent="0.2"/>
    <row r="5399" ht="97.5" customHeight="1" x14ac:dyDescent="0.2"/>
    <row r="5400" ht="97.5" customHeight="1" x14ac:dyDescent="0.2"/>
    <row r="5401" ht="97.5" customHeight="1" x14ac:dyDescent="0.2"/>
    <row r="5402" ht="97.5" customHeight="1" x14ac:dyDescent="0.2"/>
    <row r="5403" ht="97.5" customHeight="1" x14ac:dyDescent="0.2"/>
    <row r="5404" ht="97.5" customHeight="1" x14ac:dyDescent="0.2"/>
    <row r="5405" ht="97.5" customHeight="1" x14ac:dyDescent="0.2"/>
    <row r="5406" ht="97.5" customHeight="1" x14ac:dyDescent="0.2"/>
    <row r="5407" ht="97.5" customHeight="1" x14ac:dyDescent="0.2"/>
    <row r="5408" ht="97.5" customHeight="1" x14ac:dyDescent="0.2"/>
    <row r="5409" ht="97.5" customHeight="1" x14ac:dyDescent="0.2"/>
    <row r="5410" ht="97.5" customHeight="1" x14ac:dyDescent="0.2"/>
    <row r="5411" ht="97.5" customHeight="1" x14ac:dyDescent="0.2"/>
    <row r="5412" ht="97.5" customHeight="1" x14ac:dyDescent="0.2"/>
    <row r="5413" ht="97.5" customHeight="1" x14ac:dyDescent="0.2"/>
    <row r="5414" ht="97.5" customHeight="1" x14ac:dyDescent="0.2"/>
    <row r="5415" ht="97.5" customHeight="1" x14ac:dyDescent="0.2"/>
    <row r="5416" ht="97.5" customHeight="1" x14ac:dyDescent="0.2"/>
    <row r="5417" ht="97.5" customHeight="1" x14ac:dyDescent="0.2"/>
    <row r="5418" ht="97.5" customHeight="1" x14ac:dyDescent="0.2"/>
    <row r="5419" ht="97.5" customHeight="1" x14ac:dyDescent="0.2"/>
    <row r="5420" ht="97.5" customHeight="1" x14ac:dyDescent="0.2"/>
    <row r="5421" ht="97.5" customHeight="1" x14ac:dyDescent="0.2"/>
    <row r="5422" ht="97.5" customHeight="1" x14ac:dyDescent="0.2"/>
    <row r="5423" ht="97.5" customHeight="1" x14ac:dyDescent="0.2"/>
    <row r="5424" ht="97.5" customHeight="1" x14ac:dyDescent="0.2"/>
    <row r="5425" ht="97.5" customHeight="1" x14ac:dyDescent="0.2"/>
    <row r="5426" ht="97.5" customHeight="1" x14ac:dyDescent="0.2"/>
    <row r="5427" ht="97.5" customHeight="1" x14ac:dyDescent="0.2"/>
    <row r="5428" ht="97.5" customHeight="1" x14ac:dyDescent="0.2"/>
    <row r="5429" ht="97.5" customHeight="1" x14ac:dyDescent="0.2"/>
    <row r="5430" ht="97.5" customHeight="1" x14ac:dyDescent="0.2"/>
    <row r="5431" ht="97.5" customHeight="1" x14ac:dyDescent="0.2"/>
    <row r="5432" ht="97.5" customHeight="1" x14ac:dyDescent="0.2"/>
    <row r="5433" ht="97.5" customHeight="1" x14ac:dyDescent="0.2"/>
    <row r="5434" ht="97.5" customHeight="1" x14ac:dyDescent="0.2"/>
    <row r="5435" ht="97.5" customHeight="1" x14ac:dyDescent="0.2"/>
    <row r="5436" ht="97.5" customHeight="1" x14ac:dyDescent="0.2"/>
    <row r="5437" ht="97.5" customHeight="1" x14ac:dyDescent="0.2"/>
    <row r="5438" ht="97.5" customHeight="1" x14ac:dyDescent="0.2"/>
    <row r="5439" ht="97.5" customHeight="1" x14ac:dyDescent="0.2"/>
    <row r="5440" ht="97.5" customHeight="1" x14ac:dyDescent="0.2"/>
    <row r="5441" ht="97.5" customHeight="1" x14ac:dyDescent="0.2"/>
    <row r="5442" ht="97.5" customHeight="1" x14ac:dyDescent="0.2"/>
    <row r="5443" ht="97.5" customHeight="1" x14ac:dyDescent="0.2"/>
    <row r="5444" ht="97.5" customHeight="1" x14ac:dyDescent="0.2"/>
    <row r="5445" ht="97.5" customHeight="1" x14ac:dyDescent="0.2"/>
    <row r="5446" ht="97.5" customHeight="1" x14ac:dyDescent="0.2"/>
    <row r="5447" ht="97.5" customHeight="1" x14ac:dyDescent="0.2"/>
    <row r="5448" ht="97.5" customHeight="1" x14ac:dyDescent="0.2"/>
    <row r="5449" ht="97.5" customHeight="1" x14ac:dyDescent="0.2"/>
    <row r="5450" ht="97.5" customHeight="1" x14ac:dyDescent="0.2"/>
    <row r="5451" ht="97.5" customHeight="1" x14ac:dyDescent="0.2"/>
    <row r="5452" ht="97.5" customHeight="1" x14ac:dyDescent="0.2"/>
    <row r="5453" ht="97.5" customHeight="1" x14ac:dyDescent="0.2"/>
    <row r="5454" ht="97.5" customHeight="1" x14ac:dyDescent="0.2"/>
    <row r="5455" ht="97.5" customHeight="1" x14ac:dyDescent="0.2"/>
    <row r="5456" ht="97.5" customHeight="1" x14ac:dyDescent="0.2"/>
    <row r="5457" ht="97.5" customHeight="1" x14ac:dyDescent="0.2"/>
    <row r="5458" ht="97.5" customHeight="1" x14ac:dyDescent="0.2"/>
    <row r="5459" ht="97.5" customHeight="1" x14ac:dyDescent="0.2"/>
    <row r="5460" ht="97.5" customHeight="1" x14ac:dyDescent="0.2"/>
    <row r="5461" ht="97.5" customHeight="1" x14ac:dyDescent="0.2"/>
    <row r="5462" ht="97.5" customHeight="1" x14ac:dyDescent="0.2"/>
    <row r="5463" ht="97.5" customHeight="1" x14ac:dyDescent="0.2"/>
    <row r="5464" ht="97.5" customHeight="1" x14ac:dyDescent="0.2"/>
    <row r="5465" ht="97.5" customHeight="1" x14ac:dyDescent="0.2"/>
    <row r="5466" ht="97.5" customHeight="1" x14ac:dyDescent="0.2"/>
    <row r="5467" ht="97.5" customHeight="1" x14ac:dyDescent="0.2"/>
    <row r="5468" ht="97.5" customHeight="1" x14ac:dyDescent="0.2"/>
    <row r="5469" ht="97.5" customHeight="1" x14ac:dyDescent="0.2"/>
    <row r="5470" ht="97.5" customHeight="1" x14ac:dyDescent="0.2"/>
    <row r="5471" ht="97.5" customHeight="1" x14ac:dyDescent="0.2"/>
    <row r="5472" ht="97.5" customHeight="1" x14ac:dyDescent="0.2"/>
    <row r="5473" ht="97.5" customHeight="1" x14ac:dyDescent="0.2"/>
    <row r="5474" ht="97.5" customHeight="1" x14ac:dyDescent="0.2"/>
    <row r="5475" ht="97.5" customHeight="1" x14ac:dyDescent="0.2"/>
    <row r="5476" ht="97.5" customHeight="1" x14ac:dyDescent="0.2"/>
    <row r="5477" ht="97.5" customHeight="1" x14ac:dyDescent="0.2"/>
    <row r="5478" ht="97.5" customHeight="1" x14ac:dyDescent="0.2"/>
    <row r="5479" ht="97.5" customHeight="1" x14ac:dyDescent="0.2"/>
    <row r="5480" ht="97.5" customHeight="1" x14ac:dyDescent="0.2"/>
    <row r="5481" ht="97.5" customHeight="1" x14ac:dyDescent="0.2"/>
    <row r="5482" ht="97.5" customHeight="1" x14ac:dyDescent="0.2"/>
    <row r="5483" ht="97.5" customHeight="1" x14ac:dyDescent="0.2"/>
    <row r="5484" ht="97.5" customHeight="1" x14ac:dyDescent="0.2"/>
    <row r="5485" ht="97.5" customHeight="1" x14ac:dyDescent="0.2"/>
    <row r="5486" ht="97.5" customHeight="1" x14ac:dyDescent="0.2"/>
    <row r="5487" ht="97.5" customHeight="1" x14ac:dyDescent="0.2"/>
    <row r="5488" ht="97.5" customHeight="1" x14ac:dyDescent="0.2"/>
    <row r="5489" ht="97.5" customHeight="1" x14ac:dyDescent="0.2"/>
    <row r="5490" ht="97.5" customHeight="1" x14ac:dyDescent="0.2"/>
    <row r="5491" ht="97.5" customHeight="1" x14ac:dyDescent="0.2"/>
    <row r="5492" ht="97.5" customHeight="1" x14ac:dyDescent="0.2"/>
    <row r="5493" ht="97.5" customHeight="1" x14ac:dyDescent="0.2"/>
    <row r="5494" ht="97.5" customHeight="1" x14ac:dyDescent="0.2"/>
    <row r="5495" ht="97.5" customHeight="1" x14ac:dyDescent="0.2"/>
    <row r="5496" ht="97.5" customHeight="1" x14ac:dyDescent="0.2"/>
    <row r="5497" ht="97.5" customHeight="1" x14ac:dyDescent="0.2"/>
    <row r="5498" ht="97.5" customHeight="1" x14ac:dyDescent="0.2"/>
    <row r="5499" ht="97.5" customHeight="1" x14ac:dyDescent="0.2"/>
    <row r="5500" ht="97.5" customHeight="1" x14ac:dyDescent="0.2"/>
    <row r="5501" ht="97.5" customHeight="1" x14ac:dyDescent="0.2"/>
    <row r="5502" ht="97.5" customHeight="1" x14ac:dyDescent="0.2"/>
    <row r="5503" ht="97.5" customHeight="1" x14ac:dyDescent="0.2"/>
    <row r="5504" ht="97.5" customHeight="1" x14ac:dyDescent="0.2"/>
    <row r="5505" ht="97.5" customHeight="1" x14ac:dyDescent="0.2"/>
    <row r="5506" ht="97.5" customHeight="1" x14ac:dyDescent="0.2"/>
    <row r="5507" ht="97.5" customHeight="1" x14ac:dyDescent="0.2"/>
    <row r="5508" ht="97.5" customHeight="1" x14ac:dyDescent="0.2"/>
    <row r="5509" ht="97.5" customHeight="1" x14ac:dyDescent="0.2"/>
    <row r="5510" ht="97.5" customHeight="1" x14ac:dyDescent="0.2"/>
    <row r="5511" ht="97.5" customHeight="1" x14ac:dyDescent="0.2"/>
    <row r="5512" ht="97.5" customHeight="1" x14ac:dyDescent="0.2"/>
    <row r="5513" ht="97.5" customHeight="1" x14ac:dyDescent="0.2"/>
    <row r="5514" ht="97.5" customHeight="1" x14ac:dyDescent="0.2"/>
    <row r="5515" ht="97.5" customHeight="1" x14ac:dyDescent="0.2"/>
    <row r="5516" ht="97.5" customHeight="1" x14ac:dyDescent="0.2"/>
    <row r="5517" ht="97.5" customHeight="1" x14ac:dyDescent="0.2"/>
    <row r="5518" ht="97.5" customHeight="1" x14ac:dyDescent="0.2"/>
    <row r="5519" ht="97.5" customHeight="1" x14ac:dyDescent="0.2"/>
    <row r="5520" ht="97.5" customHeight="1" x14ac:dyDescent="0.2"/>
    <row r="5521" ht="97.5" customHeight="1" x14ac:dyDescent="0.2"/>
    <row r="5522" ht="97.5" customHeight="1" x14ac:dyDescent="0.2"/>
    <row r="5523" ht="97.5" customHeight="1" x14ac:dyDescent="0.2"/>
    <row r="5524" ht="97.5" customHeight="1" x14ac:dyDescent="0.2"/>
    <row r="5525" ht="97.5" customHeight="1" x14ac:dyDescent="0.2"/>
    <row r="5526" ht="97.5" customHeight="1" x14ac:dyDescent="0.2"/>
    <row r="5527" ht="97.5" customHeight="1" x14ac:dyDescent="0.2"/>
    <row r="5528" ht="97.5" customHeight="1" x14ac:dyDescent="0.2"/>
    <row r="5529" ht="97.5" customHeight="1" x14ac:dyDescent="0.2"/>
    <row r="5530" ht="97.5" customHeight="1" x14ac:dyDescent="0.2"/>
    <row r="5531" ht="97.5" customHeight="1" x14ac:dyDescent="0.2"/>
    <row r="5532" ht="97.5" customHeight="1" x14ac:dyDescent="0.2"/>
    <row r="5533" ht="97.5" customHeight="1" x14ac:dyDescent="0.2"/>
    <row r="5534" ht="97.5" customHeight="1" x14ac:dyDescent="0.2"/>
    <row r="5535" ht="97.5" customHeight="1" x14ac:dyDescent="0.2"/>
    <row r="5536" ht="97.5" customHeight="1" x14ac:dyDescent="0.2"/>
    <row r="5537" ht="97.5" customHeight="1" x14ac:dyDescent="0.2"/>
    <row r="5538" ht="97.5" customHeight="1" x14ac:dyDescent="0.2"/>
    <row r="5539" ht="97.5" customHeight="1" x14ac:dyDescent="0.2"/>
    <row r="5540" ht="97.5" customHeight="1" x14ac:dyDescent="0.2"/>
    <row r="5541" ht="97.5" customHeight="1" x14ac:dyDescent="0.2"/>
    <row r="5542" ht="97.5" customHeight="1" x14ac:dyDescent="0.2"/>
    <row r="5543" ht="97.5" customHeight="1" x14ac:dyDescent="0.2"/>
    <row r="5544" ht="97.5" customHeight="1" x14ac:dyDescent="0.2"/>
    <row r="5545" ht="97.5" customHeight="1" x14ac:dyDescent="0.2"/>
    <row r="5546" ht="97.5" customHeight="1" x14ac:dyDescent="0.2"/>
    <row r="5547" ht="97.5" customHeight="1" x14ac:dyDescent="0.2"/>
    <row r="5548" ht="97.5" customHeight="1" x14ac:dyDescent="0.2"/>
    <row r="5549" ht="97.5" customHeight="1" x14ac:dyDescent="0.2"/>
    <row r="5550" ht="97.5" customHeight="1" x14ac:dyDescent="0.2"/>
    <row r="5551" ht="97.5" customHeight="1" x14ac:dyDescent="0.2"/>
    <row r="5552" ht="97.5" customHeight="1" x14ac:dyDescent="0.2"/>
    <row r="5553" ht="97.5" customHeight="1" x14ac:dyDescent="0.2"/>
    <row r="5554" ht="97.5" customHeight="1" x14ac:dyDescent="0.2"/>
    <row r="5555" ht="97.5" customHeight="1" x14ac:dyDescent="0.2"/>
    <row r="5556" ht="97.5" customHeight="1" x14ac:dyDescent="0.2"/>
    <row r="5557" ht="97.5" customHeight="1" x14ac:dyDescent="0.2"/>
    <row r="5558" ht="97.5" customHeight="1" x14ac:dyDescent="0.2"/>
    <row r="5559" ht="97.5" customHeight="1" x14ac:dyDescent="0.2"/>
    <row r="5560" ht="97.5" customHeight="1" x14ac:dyDescent="0.2"/>
    <row r="5561" ht="97.5" customHeight="1" x14ac:dyDescent="0.2"/>
    <row r="5562" ht="97.5" customHeight="1" x14ac:dyDescent="0.2"/>
    <row r="5563" ht="97.5" customHeight="1" x14ac:dyDescent="0.2"/>
    <row r="5564" ht="97.5" customHeight="1" x14ac:dyDescent="0.2"/>
    <row r="5565" ht="97.5" customHeight="1" x14ac:dyDescent="0.2"/>
    <row r="5566" ht="97.5" customHeight="1" x14ac:dyDescent="0.2"/>
    <row r="5567" ht="97.5" customHeight="1" x14ac:dyDescent="0.2"/>
    <row r="5568" ht="97.5" customHeight="1" x14ac:dyDescent="0.2"/>
    <row r="5569" ht="97.5" customHeight="1" x14ac:dyDescent="0.2"/>
    <row r="5570" ht="97.5" customHeight="1" x14ac:dyDescent="0.2"/>
    <row r="5571" ht="97.5" customHeight="1" x14ac:dyDescent="0.2"/>
    <row r="5572" ht="97.5" customHeight="1" x14ac:dyDescent="0.2"/>
    <row r="5573" ht="97.5" customHeight="1" x14ac:dyDescent="0.2"/>
    <row r="5574" ht="97.5" customHeight="1" x14ac:dyDescent="0.2"/>
    <row r="5575" ht="97.5" customHeight="1" x14ac:dyDescent="0.2"/>
    <row r="5576" ht="97.5" customHeight="1" x14ac:dyDescent="0.2"/>
    <row r="5577" ht="97.5" customHeight="1" x14ac:dyDescent="0.2"/>
    <row r="5578" ht="97.5" customHeight="1" x14ac:dyDescent="0.2"/>
    <row r="5579" ht="97.5" customHeight="1" x14ac:dyDescent="0.2"/>
    <row r="5580" ht="97.5" customHeight="1" x14ac:dyDescent="0.2"/>
    <row r="5581" ht="97.5" customHeight="1" x14ac:dyDescent="0.2"/>
    <row r="5582" ht="97.5" customHeight="1" x14ac:dyDescent="0.2"/>
    <row r="5583" ht="97.5" customHeight="1" x14ac:dyDescent="0.2"/>
    <row r="5584" ht="97.5" customHeight="1" x14ac:dyDescent="0.2"/>
    <row r="5585" ht="97.5" customHeight="1" x14ac:dyDescent="0.2"/>
    <row r="5586" ht="97.5" customHeight="1" x14ac:dyDescent="0.2"/>
    <row r="5587" ht="97.5" customHeight="1" x14ac:dyDescent="0.2"/>
    <row r="5588" ht="97.5" customHeight="1" x14ac:dyDescent="0.2"/>
    <row r="5589" ht="97.5" customHeight="1" x14ac:dyDescent="0.2"/>
    <row r="5590" ht="97.5" customHeight="1" x14ac:dyDescent="0.2"/>
    <row r="5591" ht="97.5" customHeight="1" x14ac:dyDescent="0.2"/>
    <row r="5592" ht="97.5" customHeight="1" x14ac:dyDescent="0.2"/>
    <row r="5593" ht="97.5" customHeight="1" x14ac:dyDescent="0.2"/>
    <row r="5594" ht="97.5" customHeight="1" x14ac:dyDescent="0.2"/>
    <row r="5595" ht="97.5" customHeight="1" x14ac:dyDescent="0.2"/>
    <row r="5596" ht="97.5" customHeight="1" x14ac:dyDescent="0.2"/>
    <row r="5597" ht="97.5" customHeight="1" x14ac:dyDescent="0.2"/>
    <row r="5598" ht="97.5" customHeight="1" x14ac:dyDescent="0.2"/>
    <row r="5599" ht="97.5" customHeight="1" x14ac:dyDescent="0.2"/>
    <row r="5600" ht="97.5" customHeight="1" x14ac:dyDescent="0.2"/>
    <row r="5601" ht="97.5" customHeight="1" x14ac:dyDescent="0.2"/>
    <row r="5602" ht="97.5" customHeight="1" x14ac:dyDescent="0.2"/>
    <row r="5603" ht="97.5" customHeight="1" x14ac:dyDescent="0.2"/>
    <row r="5604" ht="97.5" customHeight="1" x14ac:dyDescent="0.2"/>
    <row r="5605" ht="97.5" customHeight="1" x14ac:dyDescent="0.2"/>
    <row r="5606" ht="97.5" customHeight="1" x14ac:dyDescent="0.2"/>
    <row r="5607" ht="97.5" customHeight="1" x14ac:dyDescent="0.2"/>
    <row r="5608" ht="97.5" customHeight="1" x14ac:dyDescent="0.2"/>
    <row r="5609" ht="97.5" customHeight="1" x14ac:dyDescent="0.2"/>
    <row r="5610" ht="97.5" customHeight="1" x14ac:dyDescent="0.2"/>
    <row r="5611" ht="97.5" customHeight="1" x14ac:dyDescent="0.2"/>
    <row r="5612" ht="97.5" customHeight="1" x14ac:dyDescent="0.2"/>
    <row r="5613" ht="97.5" customHeight="1" x14ac:dyDescent="0.2"/>
    <row r="5614" ht="97.5" customHeight="1" x14ac:dyDescent="0.2"/>
    <row r="5615" ht="97.5" customHeight="1" x14ac:dyDescent="0.2"/>
    <row r="5616" ht="97.5" customHeight="1" x14ac:dyDescent="0.2"/>
    <row r="5617" ht="97.5" customHeight="1" x14ac:dyDescent="0.2"/>
    <row r="5618" ht="97.5" customHeight="1" x14ac:dyDescent="0.2"/>
    <row r="5619" ht="97.5" customHeight="1" x14ac:dyDescent="0.2"/>
    <row r="5620" ht="97.5" customHeight="1" x14ac:dyDescent="0.2"/>
    <row r="5621" ht="97.5" customHeight="1" x14ac:dyDescent="0.2"/>
    <row r="5622" ht="97.5" customHeight="1" x14ac:dyDescent="0.2"/>
    <row r="5623" ht="97.5" customHeight="1" x14ac:dyDescent="0.2"/>
    <row r="5624" ht="97.5" customHeight="1" x14ac:dyDescent="0.2"/>
    <row r="5625" ht="97.5" customHeight="1" x14ac:dyDescent="0.2"/>
    <row r="5626" ht="97.5" customHeight="1" x14ac:dyDescent="0.2"/>
    <row r="5627" ht="97.5" customHeight="1" x14ac:dyDescent="0.2"/>
    <row r="5628" ht="97.5" customHeight="1" x14ac:dyDescent="0.2"/>
    <row r="5629" ht="97.5" customHeight="1" x14ac:dyDescent="0.2"/>
    <row r="5630" ht="97.5" customHeight="1" x14ac:dyDescent="0.2"/>
    <row r="5631" ht="97.5" customHeight="1" x14ac:dyDescent="0.2"/>
    <row r="5632" ht="97.5" customHeight="1" x14ac:dyDescent="0.2"/>
    <row r="5633" ht="97.5" customHeight="1" x14ac:dyDescent="0.2"/>
    <row r="5634" ht="97.5" customHeight="1" x14ac:dyDescent="0.2"/>
    <row r="5635" ht="97.5" customHeight="1" x14ac:dyDescent="0.2"/>
    <row r="5636" ht="97.5" customHeight="1" x14ac:dyDescent="0.2"/>
    <row r="5637" ht="97.5" customHeight="1" x14ac:dyDescent="0.2"/>
    <row r="5638" ht="97.5" customHeight="1" x14ac:dyDescent="0.2"/>
    <row r="5639" ht="97.5" customHeight="1" x14ac:dyDescent="0.2"/>
    <row r="5640" ht="97.5" customHeight="1" x14ac:dyDescent="0.2"/>
    <row r="5641" ht="97.5" customHeight="1" x14ac:dyDescent="0.2"/>
    <row r="5642" ht="97.5" customHeight="1" x14ac:dyDescent="0.2"/>
    <row r="5643" ht="97.5" customHeight="1" x14ac:dyDescent="0.2"/>
    <row r="5644" ht="97.5" customHeight="1" x14ac:dyDescent="0.2"/>
    <row r="5645" ht="97.5" customHeight="1" x14ac:dyDescent="0.2"/>
    <row r="5646" ht="97.5" customHeight="1" x14ac:dyDescent="0.2"/>
    <row r="5647" ht="97.5" customHeight="1" x14ac:dyDescent="0.2"/>
    <row r="5648" ht="97.5" customHeight="1" x14ac:dyDescent="0.2"/>
    <row r="5649" ht="97.5" customHeight="1" x14ac:dyDescent="0.2"/>
    <row r="5650" ht="97.5" customHeight="1" x14ac:dyDescent="0.2"/>
    <row r="5651" ht="97.5" customHeight="1" x14ac:dyDescent="0.2"/>
    <row r="5652" ht="97.5" customHeight="1" x14ac:dyDescent="0.2"/>
    <row r="5653" ht="97.5" customHeight="1" x14ac:dyDescent="0.2"/>
    <row r="5654" ht="97.5" customHeight="1" x14ac:dyDescent="0.2"/>
    <row r="5655" ht="97.5" customHeight="1" x14ac:dyDescent="0.2"/>
    <row r="5656" ht="97.5" customHeight="1" x14ac:dyDescent="0.2"/>
    <row r="5657" ht="97.5" customHeight="1" x14ac:dyDescent="0.2"/>
    <row r="5658" ht="97.5" customHeight="1" x14ac:dyDescent="0.2"/>
    <row r="5659" ht="97.5" customHeight="1" x14ac:dyDescent="0.2"/>
    <row r="5660" ht="97.5" customHeight="1" x14ac:dyDescent="0.2"/>
    <row r="5661" ht="97.5" customHeight="1" x14ac:dyDescent="0.2"/>
    <row r="5662" ht="97.5" customHeight="1" x14ac:dyDescent="0.2"/>
    <row r="5663" ht="97.5" customHeight="1" x14ac:dyDescent="0.2"/>
    <row r="5664" ht="97.5" customHeight="1" x14ac:dyDescent="0.2"/>
    <row r="5665" ht="97.5" customHeight="1" x14ac:dyDescent="0.2"/>
    <row r="5666" ht="97.5" customHeight="1" x14ac:dyDescent="0.2"/>
    <row r="5667" ht="97.5" customHeight="1" x14ac:dyDescent="0.2"/>
    <row r="5668" ht="97.5" customHeight="1" x14ac:dyDescent="0.2"/>
    <row r="5669" ht="97.5" customHeight="1" x14ac:dyDescent="0.2"/>
    <row r="5670" ht="97.5" customHeight="1" x14ac:dyDescent="0.2"/>
    <row r="5671" ht="97.5" customHeight="1" x14ac:dyDescent="0.2"/>
    <row r="5672" ht="97.5" customHeight="1" x14ac:dyDescent="0.2"/>
    <row r="5673" ht="97.5" customHeight="1" x14ac:dyDescent="0.2"/>
    <row r="5674" ht="97.5" customHeight="1" x14ac:dyDescent="0.2"/>
    <row r="5675" ht="97.5" customHeight="1" x14ac:dyDescent="0.2"/>
    <row r="5676" ht="97.5" customHeight="1" x14ac:dyDescent="0.2"/>
    <row r="5677" ht="97.5" customHeight="1" x14ac:dyDescent="0.2"/>
    <row r="5678" ht="97.5" customHeight="1" x14ac:dyDescent="0.2"/>
    <row r="5679" ht="97.5" customHeight="1" x14ac:dyDescent="0.2"/>
    <row r="5680" ht="97.5" customHeight="1" x14ac:dyDescent="0.2"/>
    <row r="5681" ht="97.5" customHeight="1" x14ac:dyDescent="0.2"/>
    <row r="5682" ht="97.5" customHeight="1" x14ac:dyDescent="0.2"/>
    <row r="5683" ht="97.5" customHeight="1" x14ac:dyDescent="0.2"/>
    <row r="5684" ht="97.5" customHeight="1" x14ac:dyDescent="0.2"/>
    <row r="5685" ht="97.5" customHeight="1" x14ac:dyDescent="0.2"/>
    <row r="5686" ht="97.5" customHeight="1" x14ac:dyDescent="0.2"/>
    <row r="5687" ht="97.5" customHeight="1" x14ac:dyDescent="0.2"/>
    <row r="5688" ht="97.5" customHeight="1" x14ac:dyDescent="0.2"/>
    <row r="5689" ht="97.5" customHeight="1" x14ac:dyDescent="0.2"/>
    <row r="5690" ht="97.5" customHeight="1" x14ac:dyDescent="0.2"/>
    <row r="5691" ht="97.5" customHeight="1" x14ac:dyDescent="0.2"/>
    <row r="5692" ht="97.5" customHeight="1" x14ac:dyDescent="0.2"/>
    <row r="5693" ht="97.5" customHeight="1" x14ac:dyDescent="0.2"/>
    <row r="5694" ht="97.5" customHeight="1" x14ac:dyDescent="0.2"/>
    <row r="5695" ht="97.5" customHeight="1" x14ac:dyDescent="0.2"/>
    <row r="5696" ht="97.5" customHeight="1" x14ac:dyDescent="0.2"/>
    <row r="5697" ht="97.5" customHeight="1" x14ac:dyDescent="0.2"/>
    <row r="5698" ht="97.5" customHeight="1" x14ac:dyDescent="0.2"/>
    <row r="5699" ht="97.5" customHeight="1" x14ac:dyDescent="0.2"/>
    <row r="5700" ht="97.5" customHeight="1" x14ac:dyDescent="0.2"/>
    <row r="5701" ht="97.5" customHeight="1" x14ac:dyDescent="0.2"/>
    <row r="5702" ht="97.5" customHeight="1" x14ac:dyDescent="0.2"/>
    <row r="5703" ht="97.5" customHeight="1" x14ac:dyDescent="0.2"/>
    <row r="5704" ht="97.5" customHeight="1" x14ac:dyDescent="0.2"/>
    <row r="5705" ht="97.5" customHeight="1" x14ac:dyDescent="0.2"/>
    <row r="5706" ht="97.5" customHeight="1" x14ac:dyDescent="0.2"/>
    <row r="5707" ht="97.5" customHeight="1" x14ac:dyDescent="0.2"/>
    <row r="5708" ht="97.5" customHeight="1" x14ac:dyDescent="0.2"/>
    <row r="5709" ht="97.5" customHeight="1" x14ac:dyDescent="0.2"/>
    <row r="5710" ht="97.5" customHeight="1" x14ac:dyDescent="0.2"/>
    <row r="5711" ht="97.5" customHeight="1" x14ac:dyDescent="0.2"/>
    <row r="5712" ht="97.5" customHeight="1" x14ac:dyDescent="0.2"/>
    <row r="5713" ht="97.5" customHeight="1" x14ac:dyDescent="0.2"/>
    <row r="5714" ht="97.5" customHeight="1" x14ac:dyDescent="0.2"/>
    <row r="5715" ht="97.5" customHeight="1" x14ac:dyDescent="0.2"/>
    <row r="5716" ht="97.5" customHeight="1" x14ac:dyDescent="0.2"/>
    <row r="5717" ht="97.5" customHeight="1" x14ac:dyDescent="0.2"/>
    <row r="5718" ht="97.5" customHeight="1" x14ac:dyDescent="0.2"/>
    <row r="5719" ht="97.5" customHeight="1" x14ac:dyDescent="0.2"/>
    <row r="5720" ht="97.5" customHeight="1" x14ac:dyDescent="0.2"/>
    <row r="5721" ht="97.5" customHeight="1" x14ac:dyDescent="0.2"/>
    <row r="5722" ht="97.5" customHeight="1" x14ac:dyDescent="0.2"/>
    <row r="5723" ht="97.5" customHeight="1" x14ac:dyDescent="0.2"/>
    <row r="5724" ht="97.5" customHeight="1" x14ac:dyDescent="0.2"/>
    <row r="5725" ht="97.5" customHeight="1" x14ac:dyDescent="0.2"/>
    <row r="5726" ht="97.5" customHeight="1" x14ac:dyDescent="0.2"/>
    <row r="5727" ht="97.5" customHeight="1" x14ac:dyDescent="0.2"/>
    <row r="5728" ht="97.5" customHeight="1" x14ac:dyDescent="0.2"/>
    <row r="5729" ht="97.5" customHeight="1" x14ac:dyDescent="0.2"/>
    <row r="5730" ht="97.5" customHeight="1" x14ac:dyDescent="0.2"/>
    <row r="5731" ht="97.5" customHeight="1" x14ac:dyDescent="0.2"/>
    <row r="5732" ht="97.5" customHeight="1" x14ac:dyDescent="0.2"/>
    <row r="5733" ht="97.5" customHeight="1" x14ac:dyDescent="0.2"/>
    <row r="5734" ht="97.5" customHeight="1" x14ac:dyDescent="0.2"/>
    <row r="5735" ht="97.5" customHeight="1" x14ac:dyDescent="0.2"/>
    <row r="5736" ht="97.5" customHeight="1" x14ac:dyDescent="0.2"/>
    <row r="5737" ht="97.5" customHeight="1" x14ac:dyDescent="0.2"/>
    <row r="5738" ht="97.5" customHeight="1" x14ac:dyDescent="0.2"/>
    <row r="5739" ht="97.5" customHeight="1" x14ac:dyDescent="0.2"/>
    <row r="5740" ht="97.5" customHeight="1" x14ac:dyDescent="0.2"/>
    <row r="5741" ht="97.5" customHeight="1" x14ac:dyDescent="0.2"/>
    <row r="5742" ht="97.5" customHeight="1" x14ac:dyDescent="0.2"/>
    <row r="5743" ht="97.5" customHeight="1" x14ac:dyDescent="0.2"/>
    <row r="5744" ht="97.5" customHeight="1" x14ac:dyDescent="0.2"/>
    <row r="5745" ht="97.5" customHeight="1" x14ac:dyDescent="0.2"/>
    <row r="5746" ht="97.5" customHeight="1" x14ac:dyDescent="0.2"/>
    <row r="5747" ht="97.5" customHeight="1" x14ac:dyDescent="0.2"/>
    <row r="5748" ht="97.5" customHeight="1" x14ac:dyDescent="0.2"/>
    <row r="5749" ht="97.5" customHeight="1" x14ac:dyDescent="0.2"/>
    <row r="5750" ht="97.5" customHeight="1" x14ac:dyDescent="0.2"/>
    <row r="5751" ht="97.5" customHeight="1" x14ac:dyDescent="0.2"/>
    <row r="5752" ht="97.5" customHeight="1" x14ac:dyDescent="0.2"/>
    <row r="5753" ht="97.5" customHeight="1" x14ac:dyDescent="0.2"/>
    <row r="5754" ht="97.5" customHeight="1" x14ac:dyDescent="0.2"/>
    <row r="5755" ht="97.5" customHeight="1" x14ac:dyDescent="0.2"/>
    <row r="5756" ht="97.5" customHeight="1" x14ac:dyDescent="0.2"/>
    <row r="5757" ht="97.5" customHeight="1" x14ac:dyDescent="0.2"/>
    <row r="5758" ht="97.5" customHeight="1" x14ac:dyDescent="0.2"/>
    <row r="5759" ht="97.5" customHeight="1" x14ac:dyDescent="0.2"/>
    <row r="5760" ht="97.5" customHeight="1" x14ac:dyDescent="0.2"/>
    <row r="5761" ht="97.5" customHeight="1" x14ac:dyDescent="0.2"/>
    <row r="5762" ht="97.5" customHeight="1" x14ac:dyDescent="0.2"/>
    <row r="5763" ht="97.5" customHeight="1" x14ac:dyDescent="0.2"/>
    <row r="5764" ht="97.5" customHeight="1" x14ac:dyDescent="0.2"/>
    <row r="5765" ht="97.5" customHeight="1" x14ac:dyDescent="0.2"/>
    <row r="5766" ht="97.5" customHeight="1" x14ac:dyDescent="0.2"/>
    <row r="5767" ht="97.5" customHeight="1" x14ac:dyDescent="0.2"/>
    <row r="5768" ht="97.5" customHeight="1" x14ac:dyDescent="0.2"/>
    <row r="5769" ht="97.5" customHeight="1" x14ac:dyDescent="0.2"/>
    <row r="5770" ht="97.5" customHeight="1" x14ac:dyDescent="0.2"/>
    <row r="5771" ht="97.5" customHeight="1" x14ac:dyDescent="0.2"/>
    <row r="5772" ht="97.5" customHeight="1" x14ac:dyDescent="0.2"/>
    <row r="5773" ht="97.5" customHeight="1" x14ac:dyDescent="0.2"/>
    <row r="5774" ht="97.5" customHeight="1" x14ac:dyDescent="0.2"/>
    <row r="5775" ht="97.5" customHeight="1" x14ac:dyDescent="0.2"/>
    <row r="5776" ht="97.5" customHeight="1" x14ac:dyDescent="0.2"/>
    <row r="5777" ht="97.5" customHeight="1" x14ac:dyDescent="0.2"/>
    <row r="5778" ht="97.5" customHeight="1" x14ac:dyDescent="0.2"/>
    <row r="5779" ht="97.5" customHeight="1" x14ac:dyDescent="0.2"/>
    <row r="5780" ht="97.5" customHeight="1" x14ac:dyDescent="0.2"/>
    <row r="5781" ht="97.5" customHeight="1" x14ac:dyDescent="0.2"/>
    <row r="5782" ht="97.5" customHeight="1" x14ac:dyDescent="0.2"/>
    <row r="5783" ht="97.5" customHeight="1" x14ac:dyDescent="0.2"/>
    <row r="5784" ht="97.5" customHeight="1" x14ac:dyDescent="0.2"/>
    <row r="5785" ht="97.5" customHeight="1" x14ac:dyDescent="0.2"/>
    <row r="5786" ht="97.5" customHeight="1" x14ac:dyDescent="0.2"/>
    <row r="5787" ht="97.5" customHeight="1" x14ac:dyDescent="0.2"/>
    <row r="5788" ht="97.5" customHeight="1" x14ac:dyDescent="0.2"/>
    <row r="5789" ht="97.5" customHeight="1" x14ac:dyDescent="0.2"/>
    <row r="5790" ht="97.5" customHeight="1" x14ac:dyDescent="0.2"/>
    <row r="5791" ht="97.5" customHeight="1" x14ac:dyDescent="0.2"/>
    <row r="5792" ht="97.5" customHeight="1" x14ac:dyDescent="0.2"/>
    <row r="5793" ht="97.5" customHeight="1" x14ac:dyDescent="0.2"/>
    <row r="5794" ht="97.5" customHeight="1" x14ac:dyDescent="0.2"/>
    <row r="5795" ht="97.5" customHeight="1" x14ac:dyDescent="0.2"/>
    <row r="5796" ht="97.5" customHeight="1" x14ac:dyDescent="0.2"/>
    <row r="5797" ht="97.5" customHeight="1" x14ac:dyDescent="0.2"/>
    <row r="5798" ht="97.5" customHeight="1" x14ac:dyDescent="0.2"/>
    <row r="5799" ht="97.5" customHeight="1" x14ac:dyDescent="0.2"/>
    <row r="5800" ht="97.5" customHeight="1" x14ac:dyDescent="0.2"/>
    <row r="5801" ht="97.5" customHeight="1" x14ac:dyDescent="0.2"/>
    <row r="5802" ht="97.5" customHeight="1" x14ac:dyDescent="0.2"/>
    <row r="5803" ht="97.5" customHeight="1" x14ac:dyDescent="0.2"/>
    <row r="5804" ht="97.5" customHeight="1" x14ac:dyDescent="0.2"/>
    <row r="5805" ht="97.5" customHeight="1" x14ac:dyDescent="0.2"/>
    <row r="5806" ht="97.5" customHeight="1" x14ac:dyDescent="0.2"/>
    <row r="5807" ht="97.5" customHeight="1" x14ac:dyDescent="0.2"/>
    <row r="5808" ht="97.5" customHeight="1" x14ac:dyDescent="0.2"/>
    <row r="5809" ht="97.5" customHeight="1" x14ac:dyDescent="0.2"/>
    <row r="5810" ht="97.5" customHeight="1" x14ac:dyDescent="0.2"/>
    <row r="5811" ht="97.5" customHeight="1" x14ac:dyDescent="0.2"/>
    <row r="5812" ht="97.5" customHeight="1" x14ac:dyDescent="0.2"/>
    <row r="5813" ht="97.5" customHeight="1" x14ac:dyDescent="0.2"/>
    <row r="5814" ht="97.5" customHeight="1" x14ac:dyDescent="0.2"/>
    <row r="5815" ht="97.5" customHeight="1" x14ac:dyDescent="0.2"/>
    <row r="5816" ht="97.5" customHeight="1" x14ac:dyDescent="0.2"/>
    <row r="5817" ht="97.5" customHeight="1" x14ac:dyDescent="0.2"/>
    <row r="5818" ht="97.5" customHeight="1" x14ac:dyDescent="0.2"/>
    <row r="5819" ht="97.5" customHeight="1" x14ac:dyDescent="0.2"/>
    <row r="5820" ht="97.5" customHeight="1" x14ac:dyDescent="0.2"/>
    <row r="5821" ht="97.5" customHeight="1" x14ac:dyDescent="0.2"/>
    <row r="5822" ht="97.5" customHeight="1" x14ac:dyDescent="0.2"/>
    <row r="5823" ht="97.5" customHeight="1" x14ac:dyDescent="0.2"/>
    <row r="5824" ht="97.5" customHeight="1" x14ac:dyDescent="0.2"/>
    <row r="5825" ht="97.5" customHeight="1" x14ac:dyDescent="0.2"/>
    <row r="5826" ht="97.5" customHeight="1" x14ac:dyDescent="0.2"/>
    <row r="5827" ht="97.5" customHeight="1" x14ac:dyDescent="0.2"/>
    <row r="5828" ht="97.5" customHeight="1" x14ac:dyDescent="0.2"/>
    <row r="5829" ht="97.5" customHeight="1" x14ac:dyDescent="0.2"/>
    <row r="5830" ht="97.5" customHeight="1" x14ac:dyDescent="0.2"/>
    <row r="5831" ht="97.5" customHeight="1" x14ac:dyDescent="0.2"/>
    <row r="5832" ht="97.5" customHeight="1" x14ac:dyDescent="0.2"/>
    <row r="5833" ht="97.5" customHeight="1" x14ac:dyDescent="0.2"/>
    <row r="5834" ht="97.5" customHeight="1" x14ac:dyDescent="0.2"/>
    <row r="5835" ht="97.5" customHeight="1" x14ac:dyDescent="0.2"/>
    <row r="5836" ht="97.5" customHeight="1" x14ac:dyDescent="0.2"/>
    <row r="5837" ht="97.5" customHeight="1" x14ac:dyDescent="0.2"/>
    <row r="5838" ht="97.5" customHeight="1" x14ac:dyDescent="0.2"/>
    <row r="5839" ht="97.5" customHeight="1" x14ac:dyDescent="0.2"/>
    <row r="5840" ht="97.5" customHeight="1" x14ac:dyDescent="0.2"/>
    <row r="5841" ht="97.5" customHeight="1" x14ac:dyDescent="0.2"/>
    <row r="5842" ht="97.5" customHeight="1" x14ac:dyDescent="0.2"/>
    <row r="5843" ht="97.5" customHeight="1" x14ac:dyDescent="0.2"/>
    <row r="5844" ht="97.5" customHeight="1" x14ac:dyDescent="0.2"/>
    <row r="5845" ht="97.5" customHeight="1" x14ac:dyDescent="0.2"/>
    <row r="5846" ht="97.5" customHeight="1" x14ac:dyDescent="0.2"/>
    <row r="5847" ht="97.5" customHeight="1" x14ac:dyDescent="0.2"/>
    <row r="5848" ht="97.5" customHeight="1" x14ac:dyDescent="0.2"/>
    <row r="5849" ht="97.5" customHeight="1" x14ac:dyDescent="0.2"/>
    <row r="5850" ht="97.5" customHeight="1" x14ac:dyDescent="0.2"/>
    <row r="5851" ht="97.5" customHeight="1" x14ac:dyDescent="0.2"/>
    <row r="5852" ht="97.5" customHeight="1" x14ac:dyDescent="0.2"/>
    <row r="5853" ht="97.5" customHeight="1" x14ac:dyDescent="0.2"/>
    <row r="5854" ht="97.5" customHeight="1" x14ac:dyDescent="0.2"/>
    <row r="5855" ht="97.5" customHeight="1" x14ac:dyDescent="0.2"/>
    <row r="5856" ht="97.5" customHeight="1" x14ac:dyDescent="0.2"/>
    <row r="5857" ht="97.5" customHeight="1" x14ac:dyDescent="0.2"/>
    <row r="5858" ht="97.5" customHeight="1" x14ac:dyDescent="0.2"/>
    <row r="5859" ht="97.5" customHeight="1" x14ac:dyDescent="0.2"/>
    <row r="5860" ht="97.5" customHeight="1" x14ac:dyDescent="0.2"/>
    <row r="5861" ht="97.5" customHeight="1" x14ac:dyDescent="0.2"/>
    <row r="5862" ht="97.5" customHeight="1" x14ac:dyDescent="0.2"/>
    <row r="5863" ht="97.5" customHeight="1" x14ac:dyDescent="0.2"/>
    <row r="5864" ht="97.5" customHeight="1" x14ac:dyDescent="0.2"/>
    <row r="5865" ht="97.5" customHeight="1" x14ac:dyDescent="0.2"/>
    <row r="5866" ht="97.5" customHeight="1" x14ac:dyDescent="0.2"/>
    <row r="5867" ht="97.5" customHeight="1" x14ac:dyDescent="0.2"/>
    <row r="5868" ht="97.5" customHeight="1" x14ac:dyDescent="0.2"/>
    <row r="5869" ht="97.5" customHeight="1" x14ac:dyDescent="0.2"/>
    <row r="5870" ht="97.5" customHeight="1" x14ac:dyDescent="0.2"/>
    <row r="5871" ht="97.5" customHeight="1" x14ac:dyDescent="0.2"/>
    <row r="5872" ht="97.5" customHeight="1" x14ac:dyDescent="0.2"/>
    <row r="5873" ht="97.5" customHeight="1" x14ac:dyDescent="0.2"/>
    <row r="5874" ht="97.5" customHeight="1" x14ac:dyDescent="0.2"/>
    <row r="5875" ht="97.5" customHeight="1" x14ac:dyDescent="0.2"/>
    <row r="5876" ht="97.5" customHeight="1" x14ac:dyDescent="0.2"/>
    <row r="5877" ht="97.5" customHeight="1" x14ac:dyDescent="0.2"/>
    <row r="5878" ht="97.5" customHeight="1" x14ac:dyDescent="0.2"/>
    <row r="5879" ht="97.5" customHeight="1" x14ac:dyDescent="0.2"/>
    <row r="5880" ht="97.5" customHeight="1" x14ac:dyDescent="0.2"/>
    <row r="5881" ht="97.5" customHeight="1" x14ac:dyDescent="0.2"/>
    <row r="5882" ht="97.5" customHeight="1" x14ac:dyDescent="0.2"/>
    <row r="5883" ht="97.5" customHeight="1" x14ac:dyDescent="0.2"/>
    <row r="5884" ht="97.5" customHeight="1" x14ac:dyDescent="0.2"/>
    <row r="5885" ht="97.5" customHeight="1" x14ac:dyDescent="0.2"/>
    <row r="5886" ht="97.5" customHeight="1" x14ac:dyDescent="0.2"/>
    <row r="5887" ht="97.5" customHeight="1" x14ac:dyDescent="0.2"/>
    <row r="5888" ht="97.5" customHeight="1" x14ac:dyDescent="0.2"/>
    <row r="5889" ht="97.5" customHeight="1" x14ac:dyDescent="0.2"/>
    <row r="5890" ht="97.5" customHeight="1" x14ac:dyDescent="0.2"/>
    <row r="5891" ht="97.5" customHeight="1" x14ac:dyDescent="0.2"/>
    <row r="5892" ht="97.5" customHeight="1" x14ac:dyDescent="0.2"/>
    <row r="5893" ht="97.5" customHeight="1" x14ac:dyDescent="0.2"/>
    <row r="5894" ht="97.5" customHeight="1" x14ac:dyDescent="0.2"/>
    <row r="5895" ht="97.5" customHeight="1" x14ac:dyDescent="0.2"/>
    <row r="5896" ht="97.5" customHeight="1" x14ac:dyDescent="0.2"/>
    <row r="5897" ht="97.5" customHeight="1" x14ac:dyDescent="0.2"/>
    <row r="5898" ht="97.5" customHeight="1" x14ac:dyDescent="0.2"/>
    <row r="5899" ht="97.5" customHeight="1" x14ac:dyDescent="0.2"/>
    <row r="5900" ht="97.5" customHeight="1" x14ac:dyDescent="0.2"/>
    <row r="5901" ht="97.5" customHeight="1" x14ac:dyDescent="0.2"/>
    <row r="5902" ht="97.5" customHeight="1" x14ac:dyDescent="0.2"/>
    <row r="5903" ht="97.5" customHeight="1" x14ac:dyDescent="0.2"/>
    <row r="5904" ht="97.5" customHeight="1" x14ac:dyDescent="0.2"/>
    <row r="5905" ht="97.5" customHeight="1" x14ac:dyDescent="0.2"/>
    <row r="5906" ht="97.5" customHeight="1" x14ac:dyDescent="0.2"/>
    <row r="5907" ht="97.5" customHeight="1" x14ac:dyDescent="0.2"/>
    <row r="5908" ht="97.5" customHeight="1" x14ac:dyDescent="0.2"/>
    <row r="5909" ht="97.5" customHeight="1" x14ac:dyDescent="0.2"/>
    <row r="5910" ht="97.5" customHeight="1" x14ac:dyDescent="0.2"/>
    <row r="5911" ht="97.5" customHeight="1" x14ac:dyDescent="0.2"/>
    <row r="5912" ht="97.5" customHeight="1" x14ac:dyDescent="0.2"/>
    <row r="5913" ht="97.5" customHeight="1" x14ac:dyDescent="0.2"/>
    <row r="5914" ht="97.5" customHeight="1" x14ac:dyDescent="0.2"/>
    <row r="5915" ht="97.5" customHeight="1" x14ac:dyDescent="0.2"/>
    <row r="5916" ht="97.5" customHeight="1" x14ac:dyDescent="0.2"/>
    <row r="5917" ht="97.5" customHeight="1" x14ac:dyDescent="0.2"/>
    <row r="5918" ht="97.5" customHeight="1" x14ac:dyDescent="0.2"/>
    <row r="5919" ht="97.5" customHeight="1" x14ac:dyDescent="0.2"/>
    <row r="5920" ht="97.5" customHeight="1" x14ac:dyDescent="0.2"/>
    <row r="5921" ht="97.5" customHeight="1" x14ac:dyDescent="0.2"/>
    <row r="5922" ht="97.5" customHeight="1" x14ac:dyDescent="0.2"/>
    <row r="5923" ht="97.5" customHeight="1" x14ac:dyDescent="0.2"/>
    <row r="5924" ht="97.5" customHeight="1" x14ac:dyDescent="0.2"/>
    <row r="5925" ht="97.5" customHeight="1" x14ac:dyDescent="0.2"/>
    <row r="5926" ht="97.5" customHeight="1" x14ac:dyDescent="0.2"/>
    <row r="5927" ht="97.5" customHeight="1" x14ac:dyDescent="0.2"/>
    <row r="5928" ht="97.5" customHeight="1" x14ac:dyDescent="0.2"/>
    <row r="5929" ht="97.5" customHeight="1" x14ac:dyDescent="0.2"/>
    <row r="5930" ht="97.5" customHeight="1" x14ac:dyDescent="0.2"/>
    <row r="5931" ht="97.5" customHeight="1" x14ac:dyDescent="0.2"/>
    <row r="5932" ht="97.5" customHeight="1" x14ac:dyDescent="0.2"/>
    <row r="5933" ht="97.5" customHeight="1" x14ac:dyDescent="0.2"/>
    <row r="5934" ht="97.5" customHeight="1" x14ac:dyDescent="0.2"/>
    <row r="5935" ht="97.5" customHeight="1" x14ac:dyDescent="0.2"/>
    <row r="5936" ht="97.5" customHeight="1" x14ac:dyDescent="0.2"/>
    <row r="5937" ht="97.5" customHeight="1" x14ac:dyDescent="0.2"/>
    <row r="5938" ht="97.5" customHeight="1" x14ac:dyDescent="0.2"/>
    <row r="5939" ht="97.5" customHeight="1" x14ac:dyDescent="0.2"/>
    <row r="5940" ht="97.5" customHeight="1" x14ac:dyDescent="0.2"/>
    <row r="5941" ht="97.5" customHeight="1" x14ac:dyDescent="0.2"/>
    <row r="5942" ht="97.5" customHeight="1" x14ac:dyDescent="0.2"/>
    <row r="5943" ht="97.5" customHeight="1" x14ac:dyDescent="0.2"/>
    <row r="5944" ht="97.5" customHeight="1" x14ac:dyDescent="0.2"/>
    <row r="5945" ht="97.5" customHeight="1" x14ac:dyDescent="0.2"/>
    <row r="5946" ht="97.5" customHeight="1" x14ac:dyDescent="0.2"/>
    <row r="5947" ht="97.5" customHeight="1" x14ac:dyDescent="0.2"/>
    <row r="5948" ht="97.5" customHeight="1" x14ac:dyDescent="0.2"/>
    <row r="5949" ht="97.5" customHeight="1" x14ac:dyDescent="0.2"/>
    <row r="5950" ht="97.5" customHeight="1" x14ac:dyDescent="0.2"/>
    <row r="5951" ht="97.5" customHeight="1" x14ac:dyDescent="0.2"/>
    <row r="5952" ht="97.5" customHeight="1" x14ac:dyDescent="0.2"/>
    <row r="5953" ht="97.5" customHeight="1" x14ac:dyDescent="0.2"/>
    <row r="5954" ht="97.5" customHeight="1" x14ac:dyDescent="0.2"/>
    <row r="5955" ht="97.5" customHeight="1" x14ac:dyDescent="0.2"/>
    <row r="5956" ht="97.5" customHeight="1" x14ac:dyDescent="0.2"/>
    <row r="5957" ht="97.5" customHeight="1" x14ac:dyDescent="0.2"/>
    <row r="5958" ht="97.5" customHeight="1" x14ac:dyDescent="0.2"/>
    <row r="5959" ht="97.5" customHeight="1" x14ac:dyDescent="0.2"/>
    <row r="5960" ht="97.5" customHeight="1" x14ac:dyDescent="0.2"/>
    <row r="5961" ht="97.5" customHeight="1" x14ac:dyDescent="0.2"/>
    <row r="5962" ht="97.5" customHeight="1" x14ac:dyDescent="0.2"/>
    <row r="5963" ht="97.5" customHeight="1" x14ac:dyDescent="0.2"/>
    <row r="5964" ht="97.5" customHeight="1" x14ac:dyDescent="0.2"/>
    <row r="5965" ht="97.5" customHeight="1" x14ac:dyDescent="0.2"/>
    <row r="5966" ht="97.5" customHeight="1" x14ac:dyDescent="0.2"/>
    <row r="5967" ht="97.5" customHeight="1" x14ac:dyDescent="0.2"/>
    <row r="5968" ht="97.5" customHeight="1" x14ac:dyDescent="0.2"/>
    <row r="5969" ht="97.5" customHeight="1" x14ac:dyDescent="0.2"/>
    <row r="5970" ht="97.5" customHeight="1" x14ac:dyDescent="0.2"/>
    <row r="5971" ht="97.5" customHeight="1" x14ac:dyDescent="0.2"/>
    <row r="5972" ht="97.5" customHeight="1" x14ac:dyDescent="0.2"/>
    <row r="5973" ht="97.5" customHeight="1" x14ac:dyDescent="0.2"/>
    <row r="5974" ht="97.5" customHeight="1" x14ac:dyDescent="0.2"/>
    <row r="5975" ht="97.5" customHeight="1" x14ac:dyDescent="0.2"/>
    <row r="5976" ht="97.5" customHeight="1" x14ac:dyDescent="0.2"/>
    <row r="5977" ht="97.5" customHeight="1" x14ac:dyDescent="0.2"/>
    <row r="5978" ht="97.5" customHeight="1" x14ac:dyDescent="0.2"/>
    <row r="5979" ht="97.5" customHeight="1" x14ac:dyDescent="0.2"/>
    <row r="5980" ht="97.5" customHeight="1" x14ac:dyDescent="0.2"/>
    <row r="5981" ht="97.5" customHeight="1" x14ac:dyDescent="0.2"/>
    <row r="5982" ht="97.5" customHeight="1" x14ac:dyDescent="0.2"/>
    <row r="5983" ht="97.5" customHeight="1" x14ac:dyDescent="0.2"/>
    <row r="5984" ht="97.5" customHeight="1" x14ac:dyDescent="0.2"/>
    <row r="5985" ht="97.5" customHeight="1" x14ac:dyDescent="0.2"/>
    <row r="5986" ht="97.5" customHeight="1" x14ac:dyDescent="0.2"/>
    <row r="5987" ht="97.5" customHeight="1" x14ac:dyDescent="0.2"/>
    <row r="5988" ht="97.5" customHeight="1" x14ac:dyDescent="0.2"/>
    <row r="5989" ht="97.5" customHeight="1" x14ac:dyDescent="0.2"/>
    <row r="5990" ht="97.5" customHeight="1" x14ac:dyDescent="0.2"/>
    <row r="5991" ht="97.5" customHeight="1" x14ac:dyDescent="0.2"/>
    <row r="5992" ht="97.5" customHeight="1" x14ac:dyDescent="0.2"/>
    <row r="5993" ht="97.5" customHeight="1" x14ac:dyDescent="0.2"/>
    <row r="5994" ht="97.5" customHeight="1" x14ac:dyDescent="0.2"/>
    <row r="5995" ht="97.5" customHeight="1" x14ac:dyDescent="0.2"/>
    <row r="5996" ht="97.5" customHeight="1" x14ac:dyDescent="0.2"/>
    <row r="5997" ht="97.5" customHeight="1" x14ac:dyDescent="0.2"/>
    <row r="5998" ht="97.5" customHeight="1" x14ac:dyDescent="0.2"/>
    <row r="5999" ht="97.5" customHeight="1" x14ac:dyDescent="0.2"/>
    <row r="6000" ht="97.5" customHeight="1" x14ac:dyDescent="0.2"/>
    <row r="6001" ht="97.5" customHeight="1" x14ac:dyDescent="0.2"/>
    <row r="6002" ht="97.5" customHeight="1" x14ac:dyDescent="0.2"/>
    <row r="6003" ht="97.5" customHeight="1" x14ac:dyDescent="0.2"/>
    <row r="6004" ht="97.5" customHeight="1" x14ac:dyDescent="0.2"/>
    <row r="6005" ht="97.5" customHeight="1" x14ac:dyDescent="0.2"/>
    <row r="6006" ht="97.5" customHeight="1" x14ac:dyDescent="0.2"/>
    <row r="6007" ht="97.5" customHeight="1" x14ac:dyDescent="0.2"/>
    <row r="6008" ht="97.5" customHeight="1" x14ac:dyDescent="0.2"/>
    <row r="6009" ht="97.5" customHeight="1" x14ac:dyDescent="0.2"/>
    <row r="6010" ht="97.5" customHeight="1" x14ac:dyDescent="0.2"/>
    <row r="6011" ht="97.5" customHeight="1" x14ac:dyDescent="0.2"/>
    <row r="6012" ht="97.5" customHeight="1" x14ac:dyDescent="0.2"/>
    <row r="6013" ht="97.5" customHeight="1" x14ac:dyDescent="0.2"/>
    <row r="6014" ht="97.5" customHeight="1" x14ac:dyDescent="0.2"/>
    <row r="6015" ht="97.5" customHeight="1" x14ac:dyDescent="0.2"/>
    <row r="6016" ht="97.5" customHeight="1" x14ac:dyDescent="0.2"/>
    <row r="6017" ht="97.5" customHeight="1" x14ac:dyDescent="0.2"/>
    <row r="6018" ht="97.5" customHeight="1" x14ac:dyDescent="0.2"/>
    <row r="6019" ht="97.5" customHeight="1" x14ac:dyDescent="0.2"/>
    <row r="6020" ht="97.5" customHeight="1" x14ac:dyDescent="0.2"/>
    <row r="6021" ht="97.5" customHeight="1" x14ac:dyDescent="0.2"/>
    <row r="6022" ht="97.5" customHeight="1" x14ac:dyDescent="0.2"/>
    <row r="6023" ht="97.5" customHeight="1" x14ac:dyDescent="0.2"/>
    <row r="6024" ht="97.5" customHeight="1" x14ac:dyDescent="0.2"/>
    <row r="6025" ht="97.5" customHeight="1" x14ac:dyDescent="0.2"/>
    <row r="6026" ht="97.5" customHeight="1" x14ac:dyDescent="0.2"/>
    <row r="6027" ht="97.5" customHeight="1" x14ac:dyDescent="0.2"/>
    <row r="6028" ht="97.5" customHeight="1" x14ac:dyDescent="0.2"/>
    <row r="6029" ht="97.5" customHeight="1" x14ac:dyDescent="0.2"/>
    <row r="6030" ht="97.5" customHeight="1" x14ac:dyDescent="0.2"/>
    <row r="6031" ht="97.5" customHeight="1" x14ac:dyDescent="0.2"/>
    <row r="6032" ht="97.5" customHeight="1" x14ac:dyDescent="0.2"/>
    <row r="6033" ht="97.5" customHeight="1" x14ac:dyDescent="0.2"/>
    <row r="6034" ht="97.5" customHeight="1" x14ac:dyDescent="0.2"/>
    <row r="6035" ht="97.5" customHeight="1" x14ac:dyDescent="0.2"/>
    <row r="6036" ht="97.5" customHeight="1" x14ac:dyDescent="0.2"/>
    <row r="6037" ht="97.5" customHeight="1" x14ac:dyDescent="0.2"/>
    <row r="6038" ht="97.5" customHeight="1" x14ac:dyDescent="0.2"/>
    <row r="6039" ht="97.5" customHeight="1" x14ac:dyDescent="0.2"/>
    <row r="6040" ht="97.5" customHeight="1" x14ac:dyDescent="0.2"/>
    <row r="6041" ht="97.5" customHeight="1" x14ac:dyDescent="0.2"/>
    <row r="6042" ht="97.5" customHeight="1" x14ac:dyDescent="0.2"/>
    <row r="6043" ht="97.5" customHeight="1" x14ac:dyDescent="0.2"/>
    <row r="6044" ht="97.5" customHeight="1" x14ac:dyDescent="0.2"/>
    <row r="6045" ht="97.5" customHeight="1" x14ac:dyDescent="0.2"/>
    <row r="6046" ht="97.5" customHeight="1" x14ac:dyDescent="0.2"/>
    <row r="6047" ht="97.5" customHeight="1" x14ac:dyDescent="0.2"/>
    <row r="6048" ht="97.5" customHeight="1" x14ac:dyDescent="0.2"/>
    <row r="6049" ht="97.5" customHeight="1" x14ac:dyDescent="0.2"/>
    <row r="6050" ht="97.5" customHeight="1" x14ac:dyDescent="0.2"/>
    <row r="6051" ht="97.5" customHeight="1" x14ac:dyDescent="0.2"/>
    <row r="6052" ht="97.5" customHeight="1" x14ac:dyDescent="0.2"/>
    <row r="6053" ht="97.5" customHeight="1" x14ac:dyDescent="0.2"/>
    <row r="6054" ht="97.5" customHeight="1" x14ac:dyDescent="0.2"/>
    <row r="6055" ht="97.5" customHeight="1" x14ac:dyDescent="0.2"/>
    <row r="6056" ht="97.5" customHeight="1" x14ac:dyDescent="0.2"/>
    <row r="6057" ht="97.5" customHeight="1" x14ac:dyDescent="0.2"/>
    <row r="6058" ht="97.5" customHeight="1" x14ac:dyDescent="0.2"/>
    <row r="6059" ht="97.5" customHeight="1" x14ac:dyDescent="0.2"/>
    <row r="6060" ht="97.5" customHeight="1" x14ac:dyDescent="0.2"/>
    <row r="6061" ht="97.5" customHeight="1" x14ac:dyDescent="0.2"/>
    <row r="6062" ht="97.5" customHeight="1" x14ac:dyDescent="0.2"/>
    <row r="6063" ht="97.5" customHeight="1" x14ac:dyDescent="0.2"/>
    <row r="6064" ht="97.5" customHeight="1" x14ac:dyDescent="0.2"/>
    <row r="6065" ht="97.5" customHeight="1" x14ac:dyDescent="0.2"/>
    <row r="6066" ht="97.5" customHeight="1" x14ac:dyDescent="0.2"/>
    <row r="6067" ht="97.5" customHeight="1" x14ac:dyDescent="0.2"/>
    <row r="6068" ht="97.5" customHeight="1" x14ac:dyDescent="0.2"/>
    <row r="6069" ht="97.5" customHeight="1" x14ac:dyDescent="0.2"/>
    <row r="6070" ht="97.5" customHeight="1" x14ac:dyDescent="0.2"/>
    <row r="6071" ht="97.5" customHeight="1" x14ac:dyDescent="0.2"/>
    <row r="6072" ht="97.5" customHeight="1" x14ac:dyDescent="0.2"/>
    <row r="6073" ht="97.5" customHeight="1" x14ac:dyDescent="0.2"/>
    <row r="6074" ht="97.5" customHeight="1" x14ac:dyDescent="0.2"/>
    <row r="6075" ht="97.5" customHeight="1" x14ac:dyDescent="0.2"/>
    <row r="6076" ht="97.5" customHeight="1" x14ac:dyDescent="0.2"/>
    <row r="6077" ht="97.5" customHeight="1" x14ac:dyDescent="0.2"/>
    <row r="6078" ht="97.5" customHeight="1" x14ac:dyDescent="0.2"/>
    <row r="6079" ht="97.5" customHeight="1" x14ac:dyDescent="0.2"/>
    <row r="6080" ht="97.5" customHeight="1" x14ac:dyDescent="0.2"/>
    <row r="6081" ht="97.5" customHeight="1" x14ac:dyDescent="0.2"/>
    <row r="6082" ht="97.5" customHeight="1" x14ac:dyDescent="0.2"/>
    <row r="6083" ht="97.5" customHeight="1" x14ac:dyDescent="0.2"/>
    <row r="6084" ht="97.5" customHeight="1" x14ac:dyDescent="0.2"/>
    <row r="6085" ht="97.5" customHeight="1" x14ac:dyDescent="0.2"/>
    <row r="6086" ht="97.5" customHeight="1" x14ac:dyDescent="0.2"/>
    <row r="6087" ht="97.5" customHeight="1" x14ac:dyDescent="0.2"/>
    <row r="6088" ht="97.5" customHeight="1" x14ac:dyDescent="0.2"/>
    <row r="6089" ht="97.5" customHeight="1" x14ac:dyDescent="0.2"/>
    <row r="6090" ht="97.5" customHeight="1" x14ac:dyDescent="0.2"/>
    <row r="6091" ht="97.5" customHeight="1" x14ac:dyDescent="0.2"/>
    <row r="6092" ht="97.5" customHeight="1" x14ac:dyDescent="0.2"/>
    <row r="6093" ht="97.5" customHeight="1" x14ac:dyDescent="0.2"/>
    <row r="6094" ht="97.5" customHeight="1" x14ac:dyDescent="0.2"/>
    <row r="6095" ht="97.5" customHeight="1" x14ac:dyDescent="0.2"/>
    <row r="6096" ht="97.5" customHeight="1" x14ac:dyDescent="0.2"/>
    <row r="6097" ht="97.5" customHeight="1" x14ac:dyDescent="0.2"/>
    <row r="6098" ht="97.5" customHeight="1" x14ac:dyDescent="0.2"/>
    <row r="6099" ht="97.5" customHeight="1" x14ac:dyDescent="0.2"/>
    <row r="6100" ht="97.5" customHeight="1" x14ac:dyDescent="0.2"/>
    <row r="6101" ht="97.5" customHeight="1" x14ac:dyDescent="0.2"/>
    <row r="6102" ht="97.5" customHeight="1" x14ac:dyDescent="0.2"/>
    <row r="6103" ht="97.5" customHeight="1" x14ac:dyDescent="0.2"/>
    <row r="6104" ht="97.5" customHeight="1" x14ac:dyDescent="0.2"/>
    <row r="6105" ht="97.5" customHeight="1" x14ac:dyDescent="0.2"/>
    <row r="6106" ht="97.5" customHeight="1" x14ac:dyDescent="0.2"/>
    <row r="6107" ht="97.5" customHeight="1" x14ac:dyDescent="0.2"/>
    <row r="6108" ht="97.5" customHeight="1" x14ac:dyDescent="0.2"/>
    <row r="6109" ht="97.5" customHeight="1" x14ac:dyDescent="0.2"/>
    <row r="6110" ht="97.5" customHeight="1" x14ac:dyDescent="0.2"/>
    <row r="6111" ht="97.5" customHeight="1" x14ac:dyDescent="0.2"/>
    <row r="6112" ht="97.5" customHeight="1" x14ac:dyDescent="0.2"/>
    <row r="6113" ht="97.5" customHeight="1" x14ac:dyDescent="0.2"/>
    <row r="6114" ht="97.5" customHeight="1" x14ac:dyDescent="0.2"/>
    <row r="6115" ht="97.5" customHeight="1" x14ac:dyDescent="0.2"/>
    <row r="6116" ht="97.5" customHeight="1" x14ac:dyDescent="0.2"/>
    <row r="6117" ht="97.5" customHeight="1" x14ac:dyDescent="0.2"/>
    <row r="6118" ht="97.5" customHeight="1" x14ac:dyDescent="0.2"/>
    <row r="6119" ht="97.5" customHeight="1" x14ac:dyDescent="0.2"/>
    <row r="6120" ht="97.5" customHeight="1" x14ac:dyDescent="0.2"/>
    <row r="6121" ht="97.5" customHeight="1" x14ac:dyDescent="0.2"/>
    <row r="6122" ht="97.5" customHeight="1" x14ac:dyDescent="0.2"/>
    <row r="6123" ht="97.5" customHeight="1" x14ac:dyDescent="0.2"/>
    <row r="6124" ht="97.5" customHeight="1" x14ac:dyDescent="0.2"/>
    <row r="6125" ht="97.5" customHeight="1" x14ac:dyDescent="0.2"/>
    <row r="6126" ht="97.5" customHeight="1" x14ac:dyDescent="0.2"/>
    <row r="6127" ht="97.5" customHeight="1" x14ac:dyDescent="0.2"/>
    <row r="6128" ht="97.5" customHeight="1" x14ac:dyDescent="0.2"/>
    <row r="6129" ht="97.5" customHeight="1" x14ac:dyDescent="0.2"/>
    <row r="6130" ht="97.5" customHeight="1" x14ac:dyDescent="0.2"/>
    <row r="6131" ht="97.5" customHeight="1" x14ac:dyDescent="0.2"/>
    <row r="6132" ht="97.5" customHeight="1" x14ac:dyDescent="0.2"/>
    <row r="6133" ht="97.5" customHeight="1" x14ac:dyDescent="0.2"/>
    <row r="6134" ht="97.5" customHeight="1" x14ac:dyDescent="0.2"/>
    <row r="6135" ht="97.5" customHeight="1" x14ac:dyDescent="0.2"/>
    <row r="6136" ht="97.5" customHeight="1" x14ac:dyDescent="0.2"/>
    <row r="6137" ht="97.5" customHeight="1" x14ac:dyDescent="0.2"/>
    <row r="6138" ht="97.5" customHeight="1" x14ac:dyDescent="0.2"/>
    <row r="6139" ht="97.5" customHeight="1" x14ac:dyDescent="0.2"/>
    <row r="6140" ht="97.5" customHeight="1" x14ac:dyDescent="0.2"/>
    <row r="6141" ht="97.5" customHeight="1" x14ac:dyDescent="0.2"/>
    <row r="6142" ht="97.5" customHeight="1" x14ac:dyDescent="0.2"/>
    <row r="6143" ht="97.5" customHeight="1" x14ac:dyDescent="0.2"/>
    <row r="6144" ht="97.5" customHeight="1" x14ac:dyDescent="0.2"/>
    <row r="6145" ht="97.5" customHeight="1" x14ac:dyDescent="0.2"/>
    <row r="6146" ht="97.5" customHeight="1" x14ac:dyDescent="0.2"/>
    <row r="6147" ht="97.5" customHeight="1" x14ac:dyDescent="0.2"/>
    <row r="6148" ht="97.5" customHeight="1" x14ac:dyDescent="0.2"/>
    <row r="6149" ht="97.5" customHeight="1" x14ac:dyDescent="0.2"/>
    <row r="6150" ht="97.5" customHeight="1" x14ac:dyDescent="0.2"/>
    <row r="6151" ht="97.5" customHeight="1" x14ac:dyDescent="0.2"/>
    <row r="6152" ht="97.5" customHeight="1" x14ac:dyDescent="0.2"/>
    <row r="6153" ht="97.5" customHeight="1" x14ac:dyDescent="0.2"/>
    <row r="6154" ht="97.5" customHeight="1" x14ac:dyDescent="0.2"/>
    <row r="6155" ht="97.5" customHeight="1" x14ac:dyDescent="0.2"/>
    <row r="6156" ht="97.5" customHeight="1" x14ac:dyDescent="0.2"/>
    <row r="6157" ht="97.5" customHeight="1" x14ac:dyDescent="0.2"/>
    <row r="6158" ht="97.5" customHeight="1" x14ac:dyDescent="0.2"/>
    <row r="6159" ht="97.5" customHeight="1" x14ac:dyDescent="0.2"/>
    <row r="6160" ht="97.5" customHeight="1" x14ac:dyDescent="0.2"/>
    <row r="6161" ht="97.5" customHeight="1" x14ac:dyDescent="0.2"/>
    <row r="6162" ht="97.5" customHeight="1" x14ac:dyDescent="0.2"/>
    <row r="6163" ht="97.5" customHeight="1" x14ac:dyDescent="0.2"/>
    <row r="6164" ht="97.5" customHeight="1" x14ac:dyDescent="0.2"/>
    <row r="6165" ht="97.5" customHeight="1" x14ac:dyDescent="0.2"/>
    <row r="6166" ht="97.5" customHeight="1" x14ac:dyDescent="0.2"/>
    <row r="6167" ht="97.5" customHeight="1" x14ac:dyDescent="0.2"/>
    <row r="6168" ht="97.5" customHeight="1" x14ac:dyDescent="0.2"/>
    <row r="6169" ht="97.5" customHeight="1" x14ac:dyDescent="0.2"/>
    <row r="6170" ht="97.5" customHeight="1" x14ac:dyDescent="0.2"/>
    <row r="6171" ht="97.5" customHeight="1" x14ac:dyDescent="0.2"/>
    <row r="6172" ht="97.5" customHeight="1" x14ac:dyDescent="0.2"/>
    <row r="6173" ht="97.5" customHeight="1" x14ac:dyDescent="0.2"/>
    <row r="6174" ht="97.5" customHeight="1" x14ac:dyDescent="0.2"/>
    <row r="6175" ht="97.5" customHeight="1" x14ac:dyDescent="0.2"/>
    <row r="6176" ht="97.5" customHeight="1" x14ac:dyDescent="0.2"/>
    <row r="6177" ht="97.5" customHeight="1" x14ac:dyDescent="0.2"/>
    <row r="6178" ht="97.5" customHeight="1" x14ac:dyDescent="0.2"/>
    <row r="6179" ht="97.5" customHeight="1" x14ac:dyDescent="0.2"/>
    <row r="6180" ht="97.5" customHeight="1" x14ac:dyDescent="0.2"/>
    <row r="6181" ht="97.5" customHeight="1" x14ac:dyDescent="0.2"/>
    <row r="6182" ht="97.5" customHeight="1" x14ac:dyDescent="0.2"/>
    <row r="6183" ht="97.5" customHeight="1" x14ac:dyDescent="0.2"/>
    <row r="6184" ht="97.5" customHeight="1" x14ac:dyDescent="0.2"/>
    <row r="6185" ht="97.5" customHeight="1" x14ac:dyDescent="0.2"/>
    <row r="6186" ht="97.5" customHeight="1" x14ac:dyDescent="0.2"/>
    <row r="6187" ht="97.5" customHeight="1" x14ac:dyDescent="0.2"/>
    <row r="6188" ht="97.5" customHeight="1" x14ac:dyDescent="0.2"/>
    <row r="6189" ht="97.5" customHeight="1" x14ac:dyDescent="0.2"/>
    <row r="6190" ht="97.5" customHeight="1" x14ac:dyDescent="0.2"/>
    <row r="6191" ht="97.5" customHeight="1" x14ac:dyDescent="0.2"/>
    <row r="6192" ht="97.5" customHeight="1" x14ac:dyDescent="0.2"/>
    <row r="6193" ht="97.5" customHeight="1" x14ac:dyDescent="0.2"/>
    <row r="6194" ht="97.5" customHeight="1" x14ac:dyDescent="0.2"/>
    <row r="6195" ht="97.5" customHeight="1" x14ac:dyDescent="0.2"/>
    <row r="6196" ht="97.5" customHeight="1" x14ac:dyDescent="0.2"/>
    <row r="6197" ht="97.5" customHeight="1" x14ac:dyDescent="0.2"/>
    <row r="6198" ht="97.5" customHeight="1" x14ac:dyDescent="0.2"/>
    <row r="6199" ht="97.5" customHeight="1" x14ac:dyDescent="0.2"/>
    <row r="6200" ht="97.5" customHeight="1" x14ac:dyDescent="0.2"/>
    <row r="6201" ht="97.5" customHeight="1" x14ac:dyDescent="0.2"/>
    <row r="6202" ht="97.5" customHeight="1" x14ac:dyDescent="0.2"/>
    <row r="6203" ht="97.5" customHeight="1" x14ac:dyDescent="0.2"/>
    <row r="6204" ht="97.5" customHeight="1" x14ac:dyDescent="0.2"/>
    <row r="6205" ht="97.5" customHeight="1" x14ac:dyDescent="0.2"/>
    <row r="6206" ht="97.5" customHeight="1" x14ac:dyDescent="0.2"/>
    <row r="6207" ht="97.5" customHeight="1" x14ac:dyDescent="0.2"/>
    <row r="6208" ht="97.5" customHeight="1" x14ac:dyDescent="0.2"/>
    <row r="6209" ht="97.5" customHeight="1" x14ac:dyDescent="0.2"/>
    <row r="6210" ht="97.5" customHeight="1" x14ac:dyDescent="0.2"/>
    <row r="6211" ht="97.5" customHeight="1" x14ac:dyDescent="0.2"/>
    <row r="6212" ht="97.5" customHeight="1" x14ac:dyDescent="0.2"/>
    <row r="6213" ht="97.5" customHeight="1" x14ac:dyDescent="0.2"/>
    <row r="6214" ht="97.5" customHeight="1" x14ac:dyDescent="0.2"/>
    <row r="6215" ht="97.5" customHeight="1" x14ac:dyDescent="0.2"/>
    <row r="6216" ht="97.5" customHeight="1" x14ac:dyDescent="0.2"/>
    <row r="6217" ht="97.5" customHeight="1" x14ac:dyDescent="0.2"/>
    <row r="6218" ht="97.5" customHeight="1" x14ac:dyDescent="0.2"/>
    <row r="6219" ht="97.5" customHeight="1" x14ac:dyDescent="0.2"/>
    <row r="6220" ht="97.5" customHeight="1" x14ac:dyDescent="0.2"/>
    <row r="6221" ht="97.5" customHeight="1" x14ac:dyDescent="0.2"/>
    <row r="6222" ht="97.5" customHeight="1" x14ac:dyDescent="0.2"/>
    <row r="6223" ht="97.5" customHeight="1" x14ac:dyDescent="0.2"/>
    <row r="6224" ht="97.5" customHeight="1" x14ac:dyDescent="0.2"/>
    <row r="6225" ht="97.5" customHeight="1" x14ac:dyDescent="0.2"/>
    <row r="6226" ht="97.5" customHeight="1" x14ac:dyDescent="0.2"/>
    <row r="6227" ht="97.5" customHeight="1" x14ac:dyDescent="0.2"/>
    <row r="6228" ht="97.5" customHeight="1" x14ac:dyDescent="0.2"/>
    <row r="6229" ht="97.5" customHeight="1" x14ac:dyDescent="0.2"/>
    <row r="6230" ht="97.5" customHeight="1" x14ac:dyDescent="0.2"/>
    <row r="6231" ht="97.5" customHeight="1" x14ac:dyDescent="0.2"/>
    <row r="6232" ht="97.5" customHeight="1" x14ac:dyDescent="0.2"/>
    <row r="6233" ht="97.5" customHeight="1" x14ac:dyDescent="0.2"/>
    <row r="6234" ht="97.5" customHeight="1" x14ac:dyDescent="0.2"/>
    <row r="6235" ht="97.5" customHeight="1" x14ac:dyDescent="0.2"/>
    <row r="6236" ht="97.5" customHeight="1" x14ac:dyDescent="0.2"/>
    <row r="6237" ht="97.5" customHeight="1" x14ac:dyDescent="0.2"/>
    <row r="6238" ht="97.5" customHeight="1" x14ac:dyDescent="0.2"/>
    <row r="6239" ht="97.5" customHeight="1" x14ac:dyDescent="0.2"/>
    <row r="6240" ht="97.5" customHeight="1" x14ac:dyDescent="0.2"/>
    <row r="6241" ht="97.5" customHeight="1" x14ac:dyDescent="0.2"/>
    <row r="6242" ht="97.5" customHeight="1" x14ac:dyDescent="0.2"/>
    <row r="6243" ht="97.5" customHeight="1" x14ac:dyDescent="0.2"/>
    <row r="6244" ht="97.5" customHeight="1" x14ac:dyDescent="0.2"/>
    <row r="6245" ht="97.5" customHeight="1" x14ac:dyDescent="0.2"/>
    <row r="6246" ht="97.5" customHeight="1" x14ac:dyDescent="0.2"/>
    <row r="6247" ht="97.5" customHeight="1" x14ac:dyDescent="0.2"/>
    <row r="6248" ht="97.5" customHeight="1" x14ac:dyDescent="0.2"/>
    <row r="6249" ht="97.5" customHeight="1" x14ac:dyDescent="0.2"/>
    <row r="6250" ht="97.5" customHeight="1" x14ac:dyDescent="0.2"/>
    <row r="6251" ht="97.5" customHeight="1" x14ac:dyDescent="0.2"/>
    <row r="6252" ht="97.5" customHeight="1" x14ac:dyDescent="0.2"/>
    <row r="6253" ht="97.5" customHeight="1" x14ac:dyDescent="0.2"/>
    <row r="6254" ht="97.5" customHeight="1" x14ac:dyDescent="0.2"/>
    <row r="6255" ht="97.5" customHeight="1" x14ac:dyDescent="0.2"/>
    <row r="6256" ht="97.5" customHeight="1" x14ac:dyDescent="0.2"/>
    <row r="6257" ht="97.5" customHeight="1" x14ac:dyDescent="0.2"/>
    <row r="6258" ht="97.5" customHeight="1" x14ac:dyDescent="0.2"/>
    <row r="6259" ht="97.5" customHeight="1" x14ac:dyDescent="0.2"/>
    <row r="6260" ht="97.5" customHeight="1" x14ac:dyDescent="0.2"/>
    <row r="6261" ht="97.5" customHeight="1" x14ac:dyDescent="0.2"/>
    <row r="6262" ht="97.5" customHeight="1" x14ac:dyDescent="0.2"/>
    <row r="6263" ht="97.5" customHeight="1" x14ac:dyDescent="0.2"/>
    <row r="6264" ht="97.5" customHeight="1" x14ac:dyDescent="0.2"/>
    <row r="6265" ht="97.5" customHeight="1" x14ac:dyDescent="0.2"/>
    <row r="6266" ht="97.5" customHeight="1" x14ac:dyDescent="0.2"/>
    <row r="6267" ht="97.5" customHeight="1" x14ac:dyDescent="0.2"/>
    <row r="6268" ht="97.5" customHeight="1" x14ac:dyDescent="0.2"/>
    <row r="6269" ht="97.5" customHeight="1" x14ac:dyDescent="0.2"/>
    <row r="6270" ht="97.5" customHeight="1" x14ac:dyDescent="0.2"/>
    <row r="6271" ht="97.5" customHeight="1" x14ac:dyDescent="0.2"/>
    <row r="6272" ht="97.5" customHeight="1" x14ac:dyDescent="0.2"/>
    <row r="6273" ht="97.5" customHeight="1" x14ac:dyDescent="0.2"/>
    <row r="6274" ht="97.5" customHeight="1" x14ac:dyDescent="0.2"/>
    <row r="6275" ht="97.5" customHeight="1" x14ac:dyDescent="0.2"/>
    <row r="6276" ht="97.5" customHeight="1" x14ac:dyDescent="0.2"/>
    <row r="6277" ht="97.5" customHeight="1" x14ac:dyDescent="0.2"/>
    <row r="6278" ht="97.5" customHeight="1" x14ac:dyDescent="0.2"/>
    <row r="6279" ht="97.5" customHeight="1" x14ac:dyDescent="0.2"/>
    <row r="6280" ht="97.5" customHeight="1" x14ac:dyDescent="0.2"/>
    <row r="6281" ht="97.5" customHeight="1" x14ac:dyDescent="0.2"/>
    <row r="6282" ht="97.5" customHeight="1" x14ac:dyDescent="0.2"/>
    <row r="6283" ht="97.5" customHeight="1" x14ac:dyDescent="0.2"/>
    <row r="6284" ht="97.5" customHeight="1" x14ac:dyDescent="0.2"/>
    <row r="6285" ht="97.5" customHeight="1" x14ac:dyDescent="0.2"/>
    <row r="6286" ht="97.5" customHeight="1" x14ac:dyDescent="0.2"/>
    <row r="6287" ht="97.5" customHeight="1" x14ac:dyDescent="0.2"/>
    <row r="6288" ht="97.5" customHeight="1" x14ac:dyDescent="0.2"/>
    <row r="6289" ht="97.5" customHeight="1" x14ac:dyDescent="0.2"/>
    <row r="6290" ht="97.5" customHeight="1" x14ac:dyDescent="0.2"/>
    <row r="6291" ht="97.5" customHeight="1" x14ac:dyDescent="0.2"/>
    <row r="6292" ht="97.5" customHeight="1" x14ac:dyDescent="0.2"/>
    <row r="6293" ht="97.5" customHeight="1" x14ac:dyDescent="0.2"/>
    <row r="6294" ht="97.5" customHeight="1" x14ac:dyDescent="0.2"/>
    <row r="6295" ht="97.5" customHeight="1" x14ac:dyDescent="0.2"/>
    <row r="6296" ht="97.5" customHeight="1" x14ac:dyDescent="0.2"/>
    <row r="6297" ht="97.5" customHeight="1" x14ac:dyDescent="0.2"/>
    <row r="6298" ht="97.5" customHeight="1" x14ac:dyDescent="0.2"/>
    <row r="6299" ht="97.5" customHeight="1" x14ac:dyDescent="0.2"/>
    <row r="6300" ht="97.5" customHeight="1" x14ac:dyDescent="0.2"/>
    <row r="6301" ht="97.5" customHeight="1" x14ac:dyDescent="0.2"/>
    <row r="6302" ht="97.5" customHeight="1" x14ac:dyDescent="0.2"/>
    <row r="6303" ht="97.5" customHeight="1" x14ac:dyDescent="0.2"/>
    <row r="6304" ht="97.5" customHeight="1" x14ac:dyDescent="0.2"/>
    <row r="6305" ht="97.5" customHeight="1" x14ac:dyDescent="0.2"/>
    <row r="6306" ht="97.5" customHeight="1" x14ac:dyDescent="0.2"/>
    <row r="6307" ht="97.5" customHeight="1" x14ac:dyDescent="0.2"/>
    <row r="6308" ht="97.5" customHeight="1" x14ac:dyDescent="0.2"/>
    <row r="6309" ht="97.5" customHeight="1" x14ac:dyDescent="0.2"/>
    <row r="6310" ht="97.5" customHeight="1" x14ac:dyDescent="0.2"/>
    <row r="6311" ht="97.5" customHeight="1" x14ac:dyDescent="0.2"/>
    <row r="6312" ht="97.5" customHeight="1" x14ac:dyDescent="0.2"/>
    <row r="6313" ht="97.5" customHeight="1" x14ac:dyDescent="0.2"/>
    <row r="6314" ht="97.5" customHeight="1" x14ac:dyDescent="0.2"/>
    <row r="6315" ht="97.5" customHeight="1" x14ac:dyDescent="0.2"/>
    <row r="6316" ht="97.5" customHeight="1" x14ac:dyDescent="0.2"/>
    <row r="6317" ht="97.5" customHeight="1" x14ac:dyDescent="0.2"/>
    <row r="6318" ht="97.5" customHeight="1" x14ac:dyDescent="0.2"/>
    <row r="6319" ht="97.5" customHeight="1" x14ac:dyDescent="0.2"/>
    <row r="6320" ht="97.5" customHeight="1" x14ac:dyDescent="0.2"/>
    <row r="6321" ht="97.5" customHeight="1" x14ac:dyDescent="0.2"/>
    <row r="6322" ht="97.5" customHeight="1" x14ac:dyDescent="0.2"/>
    <row r="6323" ht="97.5" customHeight="1" x14ac:dyDescent="0.2"/>
    <row r="6324" ht="97.5" customHeight="1" x14ac:dyDescent="0.2"/>
    <row r="6325" ht="97.5" customHeight="1" x14ac:dyDescent="0.2"/>
    <row r="6326" ht="97.5" customHeight="1" x14ac:dyDescent="0.2"/>
    <row r="6327" ht="97.5" customHeight="1" x14ac:dyDescent="0.2"/>
    <row r="6328" ht="97.5" customHeight="1" x14ac:dyDescent="0.2"/>
    <row r="6329" ht="97.5" customHeight="1" x14ac:dyDescent="0.2"/>
    <row r="6330" ht="97.5" customHeight="1" x14ac:dyDescent="0.2"/>
    <row r="6331" ht="97.5" customHeight="1" x14ac:dyDescent="0.2"/>
    <row r="6332" ht="97.5" customHeight="1" x14ac:dyDescent="0.2"/>
    <row r="6333" ht="97.5" customHeight="1" x14ac:dyDescent="0.2"/>
    <row r="6334" ht="97.5" customHeight="1" x14ac:dyDescent="0.2"/>
    <row r="6335" ht="97.5" customHeight="1" x14ac:dyDescent="0.2"/>
    <row r="6336" ht="97.5" customHeight="1" x14ac:dyDescent="0.2"/>
    <row r="6337" ht="97.5" customHeight="1" x14ac:dyDescent="0.2"/>
    <row r="6338" ht="97.5" customHeight="1" x14ac:dyDescent="0.2"/>
    <row r="6339" ht="97.5" customHeight="1" x14ac:dyDescent="0.2"/>
    <row r="6340" ht="97.5" customHeight="1" x14ac:dyDescent="0.2"/>
    <row r="6341" ht="97.5" customHeight="1" x14ac:dyDescent="0.2"/>
    <row r="6342" ht="97.5" customHeight="1" x14ac:dyDescent="0.2"/>
    <row r="6343" ht="97.5" customHeight="1" x14ac:dyDescent="0.2"/>
    <row r="6344" ht="97.5" customHeight="1" x14ac:dyDescent="0.2"/>
    <row r="6345" ht="97.5" customHeight="1" x14ac:dyDescent="0.2"/>
    <row r="6346" ht="97.5" customHeight="1" x14ac:dyDescent="0.2"/>
    <row r="6347" ht="97.5" customHeight="1" x14ac:dyDescent="0.2"/>
    <row r="6348" ht="97.5" customHeight="1" x14ac:dyDescent="0.2"/>
    <row r="6349" ht="97.5" customHeight="1" x14ac:dyDescent="0.2"/>
    <row r="6350" ht="97.5" customHeight="1" x14ac:dyDescent="0.2"/>
    <row r="6351" ht="97.5" customHeight="1" x14ac:dyDescent="0.2"/>
    <row r="6352" ht="97.5" customHeight="1" x14ac:dyDescent="0.2"/>
    <row r="6353" ht="97.5" customHeight="1" x14ac:dyDescent="0.2"/>
    <row r="6354" ht="97.5" customHeight="1" x14ac:dyDescent="0.2"/>
    <row r="6355" ht="97.5" customHeight="1" x14ac:dyDescent="0.2"/>
    <row r="6356" ht="97.5" customHeight="1" x14ac:dyDescent="0.2"/>
    <row r="6357" ht="97.5" customHeight="1" x14ac:dyDescent="0.2"/>
    <row r="6358" ht="97.5" customHeight="1" x14ac:dyDescent="0.2"/>
    <row r="6359" ht="97.5" customHeight="1" x14ac:dyDescent="0.2"/>
    <row r="6360" ht="97.5" customHeight="1" x14ac:dyDescent="0.2"/>
    <row r="6361" ht="97.5" customHeight="1" x14ac:dyDescent="0.2"/>
    <row r="6362" ht="97.5" customHeight="1" x14ac:dyDescent="0.2"/>
    <row r="6363" ht="97.5" customHeight="1" x14ac:dyDescent="0.2"/>
    <row r="6364" ht="97.5" customHeight="1" x14ac:dyDescent="0.2"/>
    <row r="6365" ht="97.5" customHeight="1" x14ac:dyDescent="0.2"/>
    <row r="6366" ht="97.5" customHeight="1" x14ac:dyDescent="0.2"/>
    <row r="6367" ht="97.5" customHeight="1" x14ac:dyDescent="0.2"/>
    <row r="6368" ht="97.5" customHeight="1" x14ac:dyDescent="0.2"/>
    <row r="6369" ht="97.5" customHeight="1" x14ac:dyDescent="0.2"/>
    <row r="6370" ht="97.5" customHeight="1" x14ac:dyDescent="0.2"/>
    <row r="6371" ht="97.5" customHeight="1" x14ac:dyDescent="0.2"/>
    <row r="6372" ht="97.5" customHeight="1" x14ac:dyDescent="0.2"/>
    <row r="6373" ht="97.5" customHeight="1" x14ac:dyDescent="0.2"/>
    <row r="6374" ht="97.5" customHeight="1" x14ac:dyDescent="0.2"/>
    <row r="6375" ht="97.5" customHeight="1" x14ac:dyDescent="0.2"/>
    <row r="6376" ht="97.5" customHeight="1" x14ac:dyDescent="0.2"/>
    <row r="6377" ht="97.5" customHeight="1" x14ac:dyDescent="0.2"/>
    <row r="6378" ht="97.5" customHeight="1" x14ac:dyDescent="0.2"/>
    <row r="6379" ht="97.5" customHeight="1" x14ac:dyDescent="0.2"/>
    <row r="6380" ht="97.5" customHeight="1" x14ac:dyDescent="0.2"/>
    <row r="6381" ht="97.5" customHeight="1" x14ac:dyDescent="0.2"/>
    <row r="6382" ht="97.5" customHeight="1" x14ac:dyDescent="0.2"/>
    <row r="6383" ht="97.5" customHeight="1" x14ac:dyDescent="0.2"/>
    <row r="6384" ht="97.5" customHeight="1" x14ac:dyDescent="0.2"/>
    <row r="6385" ht="97.5" customHeight="1" x14ac:dyDescent="0.2"/>
    <row r="6386" ht="97.5" customHeight="1" x14ac:dyDescent="0.2"/>
    <row r="6387" ht="97.5" customHeight="1" x14ac:dyDescent="0.2"/>
    <row r="6388" ht="97.5" customHeight="1" x14ac:dyDescent="0.2"/>
    <row r="6389" ht="97.5" customHeight="1" x14ac:dyDescent="0.2"/>
    <row r="6390" ht="97.5" customHeight="1" x14ac:dyDescent="0.2"/>
    <row r="6391" ht="97.5" customHeight="1" x14ac:dyDescent="0.2"/>
    <row r="6392" ht="97.5" customHeight="1" x14ac:dyDescent="0.2"/>
    <row r="6393" ht="97.5" customHeight="1" x14ac:dyDescent="0.2"/>
    <row r="6394" ht="97.5" customHeight="1" x14ac:dyDescent="0.2"/>
    <row r="6395" ht="97.5" customHeight="1" x14ac:dyDescent="0.2"/>
    <row r="6396" ht="97.5" customHeight="1" x14ac:dyDescent="0.2"/>
    <row r="6397" ht="97.5" customHeight="1" x14ac:dyDescent="0.2"/>
    <row r="6398" ht="97.5" customHeight="1" x14ac:dyDescent="0.2"/>
    <row r="6399" ht="97.5" customHeight="1" x14ac:dyDescent="0.2"/>
    <row r="6400" ht="97.5" customHeight="1" x14ac:dyDescent="0.2"/>
    <row r="6401" ht="97.5" customHeight="1" x14ac:dyDescent="0.2"/>
    <row r="6402" ht="97.5" customHeight="1" x14ac:dyDescent="0.2"/>
    <row r="6403" ht="97.5" customHeight="1" x14ac:dyDescent="0.2"/>
    <row r="6404" ht="97.5" customHeight="1" x14ac:dyDescent="0.2"/>
    <row r="6405" ht="97.5" customHeight="1" x14ac:dyDescent="0.2"/>
    <row r="6406" ht="97.5" customHeight="1" x14ac:dyDescent="0.2"/>
    <row r="6407" ht="97.5" customHeight="1" x14ac:dyDescent="0.2"/>
    <row r="6408" ht="97.5" customHeight="1" x14ac:dyDescent="0.2"/>
    <row r="6409" ht="97.5" customHeight="1" x14ac:dyDescent="0.2"/>
    <row r="6410" ht="97.5" customHeight="1" x14ac:dyDescent="0.2"/>
    <row r="6411" ht="97.5" customHeight="1" x14ac:dyDescent="0.2"/>
    <row r="6412" ht="97.5" customHeight="1" x14ac:dyDescent="0.2"/>
    <row r="6413" ht="97.5" customHeight="1" x14ac:dyDescent="0.2"/>
    <row r="6414" ht="97.5" customHeight="1" x14ac:dyDescent="0.2"/>
    <row r="6415" ht="97.5" customHeight="1" x14ac:dyDescent="0.2"/>
    <row r="6416" ht="97.5" customHeight="1" x14ac:dyDescent="0.2"/>
    <row r="6417" ht="97.5" customHeight="1" x14ac:dyDescent="0.2"/>
    <row r="6418" ht="97.5" customHeight="1" x14ac:dyDescent="0.2"/>
    <row r="6419" ht="97.5" customHeight="1" x14ac:dyDescent="0.2"/>
    <row r="6420" ht="97.5" customHeight="1" x14ac:dyDescent="0.2"/>
    <row r="6421" ht="97.5" customHeight="1" x14ac:dyDescent="0.2"/>
    <row r="6422" ht="97.5" customHeight="1" x14ac:dyDescent="0.2"/>
    <row r="6423" ht="97.5" customHeight="1" x14ac:dyDescent="0.2"/>
    <row r="6424" ht="97.5" customHeight="1" x14ac:dyDescent="0.2"/>
    <row r="6425" ht="97.5" customHeight="1" x14ac:dyDescent="0.2"/>
    <row r="6426" ht="97.5" customHeight="1" x14ac:dyDescent="0.2"/>
    <row r="6427" ht="97.5" customHeight="1" x14ac:dyDescent="0.2"/>
    <row r="6428" ht="97.5" customHeight="1" x14ac:dyDescent="0.2"/>
    <row r="6429" ht="97.5" customHeight="1" x14ac:dyDescent="0.2"/>
    <row r="6430" ht="97.5" customHeight="1" x14ac:dyDescent="0.2"/>
    <row r="6431" ht="97.5" customHeight="1" x14ac:dyDescent="0.2"/>
    <row r="6432" ht="97.5" customHeight="1" x14ac:dyDescent="0.2"/>
    <row r="6433" ht="97.5" customHeight="1" x14ac:dyDescent="0.2"/>
    <row r="6434" ht="97.5" customHeight="1" x14ac:dyDescent="0.2"/>
    <row r="6435" ht="97.5" customHeight="1" x14ac:dyDescent="0.2"/>
    <row r="6436" ht="97.5" customHeight="1" x14ac:dyDescent="0.2"/>
    <row r="6437" ht="97.5" customHeight="1" x14ac:dyDescent="0.2"/>
    <row r="6438" ht="97.5" customHeight="1" x14ac:dyDescent="0.2"/>
    <row r="6439" ht="97.5" customHeight="1" x14ac:dyDescent="0.2"/>
    <row r="6440" ht="97.5" customHeight="1" x14ac:dyDescent="0.2"/>
    <row r="6441" ht="97.5" customHeight="1" x14ac:dyDescent="0.2"/>
    <row r="6442" ht="97.5" customHeight="1" x14ac:dyDescent="0.2"/>
    <row r="6443" ht="97.5" customHeight="1" x14ac:dyDescent="0.2"/>
    <row r="6444" ht="97.5" customHeight="1" x14ac:dyDescent="0.2"/>
    <row r="6445" ht="97.5" customHeight="1" x14ac:dyDescent="0.2"/>
    <row r="6446" ht="97.5" customHeight="1" x14ac:dyDescent="0.2"/>
    <row r="6447" ht="97.5" customHeight="1" x14ac:dyDescent="0.2"/>
    <row r="6448" ht="97.5" customHeight="1" x14ac:dyDescent="0.2"/>
    <row r="6449" ht="97.5" customHeight="1" x14ac:dyDescent="0.2"/>
    <row r="6450" ht="97.5" customHeight="1" x14ac:dyDescent="0.2"/>
    <row r="6451" ht="97.5" customHeight="1" x14ac:dyDescent="0.2"/>
    <row r="6452" ht="97.5" customHeight="1" x14ac:dyDescent="0.2"/>
    <row r="6453" ht="97.5" customHeight="1" x14ac:dyDescent="0.2"/>
    <row r="6454" ht="97.5" customHeight="1" x14ac:dyDescent="0.2"/>
    <row r="6455" ht="97.5" customHeight="1" x14ac:dyDescent="0.2"/>
    <row r="6456" ht="97.5" customHeight="1" x14ac:dyDescent="0.2"/>
    <row r="6457" ht="97.5" customHeight="1" x14ac:dyDescent="0.2"/>
    <row r="6458" ht="97.5" customHeight="1" x14ac:dyDescent="0.2"/>
    <row r="6459" ht="97.5" customHeight="1" x14ac:dyDescent="0.2"/>
    <row r="6460" ht="97.5" customHeight="1" x14ac:dyDescent="0.2"/>
    <row r="6461" ht="97.5" customHeight="1" x14ac:dyDescent="0.2"/>
    <row r="6462" ht="97.5" customHeight="1" x14ac:dyDescent="0.2"/>
    <row r="6463" ht="97.5" customHeight="1" x14ac:dyDescent="0.2"/>
    <row r="6464" ht="97.5" customHeight="1" x14ac:dyDescent="0.2"/>
    <row r="6465" ht="97.5" customHeight="1" x14ac:dyDescent="0.2"/>
    <row r="6466" ht="97.5" customHeight="1" x14ac:dyDescent="0.2"/>
    <row r="6467" ht="97.5" customHeight="1" x14ac:dyDescent="0.2"/>
    <row r="6468" ht="97.5" customHeight="1" x14ac:dyDescent="0.2"/>
    <row r="6469" ht="97.5" customHeight="1" x14ac:dyDescent="0.2"/>
    <row r="6470" ht="97.5" customHeight="1" x14ac:dyDescent="0.2"/>
    <row r="6471" ht="97.5" customHeight="1" x14ac:dyDescent="0.2"/>
    <row r="6472" ht="97.5" customHeight="1" x14ac:dyDescent="0.2"/>
    <row r="6473" ht="97.5" customHeight="1" x14ac:dyDescent="0.2"/>
    <row r="6474" ht="97.5" customHeight="1" x14ac:dyDescent="0.2"/>
    <row r="6475" ht="97.5" customHeight="1" x14ac:dyDescent="0.2"/>
    <row r="6476" ht="97.5" customHeight="1" x14ac:dyDescent="0.2"/>
    <row r="6477" ht="97.5" customHeight="1" x14ac:dyDescent="0.2"/>
    <row r="6478" ht="97.5" customHeight="1" x14ac:dyDescent="0.2"/>
    <row r="6479" ht="97.5" customHeight="1" x14ac:dyDescent="0.2"/>
    <row r="6480" ht="97.5" customHeight="1" x14ac:dyDescent="0.2"/>
    <row r="6481" ht="97.5" customHeight="1" x14ac:dyDescent="0.2"/>
    <row r="6482" ht="97.5" customHeight="1" x14ac:dyDescent="0.2"/>
    <row r="6483" ht="97.5" customHeight="1" x14ac:dyDescent="0.2"/>
    <row r="6484" ht="97.5" customHeight="1" x14ac:dyDescent="0.2"/>
    <row r="6485" ht="97.5" customHeight="1" x14ac:dyDescent="0.2"/>
    <row r="6486" ht="97.5" customHeight="1" x14ac:dyDescent="0.2"/>
    <row r="6487" ht="97.5" customHeight="1" x14ac:dyDescent="0.2"/>
    <row r="6488" ht="97.5" customHeight="1" x14ac:dyDescent="0.2"/>
    <row r="6489" ht="97.5" customHeight="1" x14ac:dyDescent="0.2"/>
    <row r="6490" ht="97.5" customHeight="1" x14ac:dyDescent="0.2"/>
    <row r="6491" ht="97.5" customHeight="1" x14ac:dyDescent="0.2"/>
    <row r="6492" ht="97.5" customHeight="1" x14ac:dyDescent="0.2"/>
    <row r="6493" ht="97.5" customHeight="1" x14ac:dyDescent="0.2"/>
    <row r="6494" ht="97.5" customHeight="1" x14ac:dyDescent="0.2"/>
    <row r="6495" ht="97.5" customHeight="1" x14ac:dyDescent="0.2"/>
    <row r="6496" ht="97.5" customHeight="1" x14ac:dyDescent="0.2"/>
    <row r="6497" ht="97.5" customHeight="1" x14ac:dyDescent="0.2"/>
    <row r="6498" ht="97.5" customHeight="1" x14ac:dyDescent="0.2"/>
    <row r="6499" ht="97.5" customHeight="1" x14ac:dyDescent="0.2"/>
    <row r="6500" ht="97.5" customHeight="1" x14ac:dyDescent="0.2"/>
    <row r="6501" ht="97.5" customHeight="1" x14ac:dyDescent="0.2"/>
    <row r="6502" ht="97.5" customHeight="1" x14ac:dyDescent="0.2"/>
    <row r="6503" ht="97.5" customHeight="1" x14ac:dyDescent="0.2"/>
    <row r="6504" ht="97.5" customHeight="1" x14ac:dyDescent="0.2"/>
    <row r="6505" ht="97.5" customHeight="1" x14ac:dyDescent="0.2"/>
    <row r="6506" ht="97.5" customHeight="1" x14ac:dyDescent="0.2"/>
    <row r="6507" ht="97.5" customHeight="1" x14ac:dyDescent="0.2"/>
    <row r="6508" ht="97.5" customHeight="1" x14ac:dyDescent="0.2"/>
    <row r="6509" ht="97.5" customHeight="1" x14ac:dyDescent="0.2"/>
    <row r="6510" ht="97.5" customHeight="1" x14ac:dyDescent="0.2"/>
    <row r="6511" ht="97.5" customHeight="1" x14ac:dyDescent="0.2"/>
    <row r="6512" ht="97.5" customHeight="1" x14ac:dyDescent="0.2"/>
    <row r="6513" ht="97.5" customHeight="1" x14ac:dyDescent="0.2"/>
    <row r="6514" ht="97.5" customHeight="1" x14ac:dyDescent="0.2"/>
    <row r="6515" ht="97.5" customHeight="1" x14ac:dyDescent="0.2"/>
    <row r="6516" ht="97.5" customHeight="1" x14ac:dyDescent="0.2"/>
    <row r="6517" ht="97.5" customHeight="1" x14ac:dyDescent="0.2"/>
    <row r="6518" ht="97.5" customHeight="1" x14ac:dyDescent="0.2"/>
    <row r="6519" ht="97.5" customHeight="1" x14ac:dyDescent="0.2"/>
    <row r="6520" ht="97.5" customHeight="1" x14ac:dyDescent="0.2"/>
    <row r="6521" ht="97.5" customHeight="1" x14ac:dyDescent="0.2"/>
    <row r="6522" ht="97.5" customHeight="1" x14ac:dyDescent="0.2"/>
    <row r="6523" ht="97.5" customHeight="1" x14ac:dyDescent="0.2"/>
    <row r="6524" ht="97.5" customHeight="1" x14ac:dyDescent="0.2"/>
    <row r="6525" ht="97.5" customHeight="1" x14ac:dyDescent="0.2"/>
    <row r="6526" ht="97.5" customHeight="1" x14ac:dyDescent="0.2"/>
    <row r="6527" ht="97.5" customHeight="1" x14ac:dyDescent="0.2"/>
    <row r="6528" ht="97.5" customHeight="1" x14ac:dyDescent="0.2"/>
    <row r="6529" ht="97.5" customHeight="1" x14ac:dyDescent="0.2"/>
    <row r="6530" ht="97.5" customHeight="1" x14ac:dyDescent="0.2"/>
    <row r="6531" ht="97.5" customHeight="1" x14ac:dyDescent="0.2"/>
    <row r="6532" ht="97.5" customHeight="1" x14ac:dyDescent="0.2"/>
    <row r="6533" ht="97.5" customHeight="1" x14ac:dyDescent="0.2"/>
    <row r="6534" ht="97.5" customHeight="1" x14ac:dyDescent="0.2"/>
    <row r="6535" ht="97.5" customHeight="1" x14ac:dyDescent="0.2"/>
    <row r="6536" ht="97.5" customHeight="1" x14ac:dyDescent="0.2"/>
    <row r="6537" ht="97.5" customHeight="1" x14ac:dyDescent="0.2"/>
    <row r="6538" ht="97.5" customHeight="1" x14ac:dyDescent="0.2"/>
    <row r="6539" ht="97.5" customHeight="1" x14ac:dyDescent="0.2"/>
    <row r="6540" ht="97.5" customHeight="1" x14ac:dyDescent="0.2"/>
    <row r="6541" ht="97.5" customHeight="1" x14ac:dyDescent="0.2"/>
    <row r="6542" ht="97.5" customHeight="1" x14ac:dyDescent="0.2"/>
    <row r="6543" ht="97.5" customHeight="1" x14ac:dyDescent="0.2"/>
    <row r="6544" ht="97.5" customHeight="1" x14ac:dyDescent="0.2"/>
    <row r="6545" ht="97.5" customHeight="1" x14ac:dyDescent="0.2"/>
    <row r="6546" ht="97.5" customHeight="1" x14ac:dyDescent="0.2"/>
    <row r="6547" ht="97.5" customHeight="1" x14ac:dyDescent="0.2"/>
    <row r="6548" ht="97.5" customHeight="1" x14ac:dyDescent="0.2"/>
    <row r="6549" ht="97.5" customHeight="1" x14ac:dyDescent="0.2"/>
    <row r="6550" ht="97.5" customHeight="1" x14ac:dyDescent="0.2"/>
    <row r="6551" ht="97.5" customHeight="1" x14ac:dyDescent="0.2"/>
    <row r="6552" ht="97.5" customHeight="1" x14ac:dyDescent="0.2"/>
    <row r="6553" ht="97.5" customHeight="1" x14ac:dyDescent="0.2"/>
    <row r="6554" ht="97.5" customHeight="1" x14ac:dyDescent="0.2"/>
    <row r="6555" ht="97.5" customHeight="1" x14ac:dyDescent="0.2"/>
    <row r="6556" ht="97.5" customHeight="1" x14ac:dyDescent="0.2"/>
    <row r="6557" ht="97.5" customHeight="1" x14ac:dyDescent="0.2"/>
    <row r="6558" ht="97.5" customHeight="1" x14ac:dyDescent="0.2"/>
    <row r="6559" ht="97.5" customHeight="1" x14ac:dyDescent="0.2"/>
    <row r="6560" ht="97.5" customHeight="1" x14ac:dyDescent="0.2"/>
    <row r="6561" ht="97.5" customHeight="1" x14ac:dyDescent="0.2"/>
    <row r="6562" ht="97.5" customHeight="1" x14ac:dyDescent="0.2"/>
    <row r="6563" ht="97.5" customHeight="1" x14ac:dyDescent="0.2"/>
    <row r="6564" ht="97.5" customHeight="1" x14ac:dyDescent="0.2"/>
    <row r="6565" ht="97.5" customHeight="1" x14ac:dyDescent="0.2"/>
    <row r="6566" ht="97.5" customHeight="1" x14ac:dyDescent="0.2"/>
    <row r="6567" ht="97.5" customHeight="1" x14ac:dyDescent="0.2"/>
    <row r="6568" ht="97.5" customHeight="1" x14ac:dyDescent="0.2"/>
    <row r="6569" ht="97.5" customHeight="1" x14ac:dyDescent="0.2"/>
    <row r="6570" ht="97.5" customHeight="1" x14ac:dyDescent="0.2"/>
    <row r="6571" ht="97.5" customHeight="1" x14ac:dyDescent="0.2"/>
    <row r="6572" ht="97.5" customHeight="1" x14ac:dyDescent="0.2"/>
    <row r="6573" ht="97.5" customHeight="1" x14ac:dyDescent="0.2"/>
    <row r="6574" ht="97.5" customHeight="1" x14ac:dyDescent="0.2"/>
    <row r="6575" ht="97.5" customHeight="1" x14ac:dyDescent="0.2"/>
    <row r="6576" ht="97.5" customHeight="1" x14ac:dyDescent="0.2"/>
    <row r="6577" ht="97.5" customHeight="1" x14ac:dyDescent="0.2"/>
    <row r="6578" ht="97.5" customHeight="1" x14ac:dyDescent="0.2"/>
    <row r="6579" ht="97.5" customHeight="1" x14ac:dyDescent="0.2"/>
    <row r="6580" ht="97.5" customHeight="1" x14ac:dyDescent="0.2"/>
    <row r="6581" ht="97.5" customHeight="1" x14ac:dyDescent="0.2"/>
    <row r="6582" ht="97.5" customHeight="1" x14ac:dyDescent="0.2"/>
    <row r="6583" ht="97.5" customHeight="1" x14ac:dyDescent="0.2"/>
    <row r="6584" ht="97.5" customHeight="1" x14ac:dyDescent="0.2"/>
    <row r="6585" ht="97.5" customHeight="1" x14ac:dyDescent="0.2"/>
    <row r="6586" ht="97.5" customHeight="1" x14ac:dyDescent="0.2"/>
    <row r="6587" ht="97.5" customHeight="1" x14ac:dyDescent="0.2"/>
    <row r="6588" ht="97.5" customHeight="1" x14ac:dyDescent="0.2"/>
    <row r="6589" ht="97.5" customHeight="1" x14ac:dyDescent="0.2"/>
    <row r="6590" ht="97.5" customHeight="1" x14ac:dyDescent="0.2"/>
    <row r="6591" ht="97.5" customHeight="1" x14ac:dyDescent="0.2"/>
    <row r="6592" ht="97.5" customHeight="1" x14ac:dyDescent="0.2"/>
    <row r="6593" ht="97.5" customHeight="1" x14ac:dyDescent="0.2"/>
    <row r="6594" ht="97.5" customHeight="1" x14ac:dyDescent="0.2"/>
    <row r="6595" ht="97.5" customHeight="1" x14ac:dyDescent="0.2"/>
    <row r="6596" ht="97.5" customHeight="1" x14ac:dyDescent="0.2"/>
    <row r="6597" ht="97.5" customHeight="1" x14ac:dyDescent="0.2"/>
    <row r="6598" ht="97.5" customHeight="1" x14ac:dyDescent="0.2"/>
    <row r="6599" ht="97.5" customHeight="1" x14ac:dyDescent="0.2"/>
    <row r="6600" ht="97.5" customHeight="1" x14ac:dyDescent="0.2"/>
    <row r="6601" ht="97.5" customHeight="1" x14ac:dyDescent="0.2"/>
    <row r="6602" ht="97.5" customHeight="1" x14ac:dyDescent="0.2"/>
    <row r="6603" ht="97.5" customHeight="1" x14ac:dyDescent="0.2"/>
    <row r="6604" ht="97.5" customHeight="1" x14ac:dyDescent="0.2"/>
    <row r="6605" ht="97.5" customHeight="1" x14ac:dyDescent="0.2"/>
    <row r="6606" ht="97.5" customHeight="1" x14ac:dyDescent="0.2"/>
    <row r="6607" ht="97.5" customHeight="1" x14ac:dyDescent="0.2"/>
    <row r="6608" ht="97.5" customHeight="1" x14ac:dyDescent="0.2"/>
    <row r="6609" ht="97.5" customHeight="1" x14ac:dyDescent="0.2"/>
    <row r="6610" ht="97.5" customHeight="1" x14ac:dyDescent="0.2"/>
    <row r="6611" ht="97.5" customHeight="1" x14ac:dyDescent="0.2"/>
    <row r="6612" ht="97.5" customHeight="1" x14ac:dyDescent="0.2"/>
    <row r="6613" ht="97.5" customHeight="1" x14ac:dyDescent="0.2"/>
    <row r="6614" ht="97.5" customHeight="1" x14ac:dyDescent="0.2"/>
    <row r="6615" ht="97.5" customHeight="1" x14ac:dyDescent="0.2"/>
    <row r="6616" ht="97.5" customHeight="1" x14ac:dyDescent="0.2"/>
    <row r="6617" ht="97.5" customHeight="1" x14ac:dyDescent="0.2"/>
    <row r="6618" ht="97.5" customHeight="1" x14ac:dyDescent="0.2"/>
    <row r="6619" ht="97.5" customHeight="1" x14ac:dyDescent="0.2"/>
    <row r="6620" ht="97.5" customHeight="1" x14ac:dyDescent="0.2"/>
    <row r="6621" ht="97.5" customHeight="1" x14ac:dyDescent="0.2"/>
    <row r="6622" ht="97.5" customHeight="1" x14ac:dyDescent="0.2"/>
    <row r="6623" ht="97.5" customHeight="1" x14ac:dyDescent="0.2"/>
    <row r="6624" ht="97.5" customHeight="1" x14ac:dyDescent="0.2"/>
    <row r="6625" ht="97.5" customHeight="1" x14ac:dyDescent="0.2"/>
    <row r="6626" ht="97.5" customHeight="1" x14ac:dyDescent="0.2"/>
    <row r="6627" ht="97.5" customHeight="1" x14ac:dyDescent="0.2"/>
    <row r="6628" ht="97.5" customHeight="1" x14ac:dyDescent="0.2"/>
    <row r="6629" ht="97.5" customHeight="1" x14ac:dyDescent="0.2"/>
    <row r="6630" ht="97.5" customHeight="1" x14ac:dyDescent="0.2"/>
    <row r="6631" ht="97.5" customHeight="1" x14ac:dyDescent="0.2"/>
    <row r="6632" ht="97.5" customHeight="1" x14ac:dyDescent="0.2"/>
    <row r="6633" ht="97.5" customHeight="1" x14ac:dyDescent="0.2"/>
    <row r="6634" ht="97.5" customHeight="1" x14ac:dyDescent="0.2"/>
    <row r="6635" ht="97.5" customHeight="1" x14ac:dyDescent="0.2"/>
    <row r="6636" ht="97.5" customHeight="1" x14ac:dyDescent="0.2"/>
    <row r="6637" ht="97.5" customHeight="1" x14ac:dyDescent="0.2"/>
    <row r="6638" ht="97.5" customHeight="1" x14ac:dyDescent="0.2"/>
    <row r="6639" ht="97.5" customHeight="1" x14ac:dyDescent="0.2"/>
    <row r="6640" ht="97.5" customHeight="1" x14ac:dyDescent="0.2"/>
    <row r="6641" ht="97.5" customHeight="1" x14ac:dyDescent="0.2"/>
    <row r="6642" ht="97.5" customHeight="1" x14ac:dyDescent="0.2"/>
    <row r="6643" ht="97.5" customHeight="1" x14ac:dyDescent="0.2"/>
    <row r="6644" ht="97.5" customHeight="1" x14ac:dyDescent="0.2"/>
    <row r="6645" ht="97.5" customHeight="1" x14ac:dyDescent="0.2"/>
    <row r="6646" ht="97.5" customHeight="1" x14ac:dyDescent="0.2"/>
    <row r="6647" ht="97.5" customHeight="1" x14ac:dyDescent="0.2"/>
    <row r="6648" ht="97.5" customHeight="1" x14ac:dyDescent="0.2"/>
    <row r="6649" ht="97.5" customHeight="1" x14ac:dyDescent="0.2"/>
    <row r="6650" ht="97.5" customHeight="1" x14ac:dyDescent="0.2"/>
    <row r="6651" ht="97.5" customHeight="1" x14ac:dyDescent="0.2"/>
    <row r="6652" ht="97.5" customHeight="1" x14ac:dyDescent="0.2"/>
    <row r="6653" ht="97.5" customHeight="1" x14ac:dyDescent="0.2"/>
    <row r="6654" ht="97.5" customHeight="1" x14ac:dyDescent="0.2"/>
    <row r="6655" ht="97.5" customHeight="1" x14ac:dyDescent="0.2"/>
    <row r="6656" ht="97.5" customHeight="1" x14ac:dyDescent="0.2"/>
    <row r="6657" ht="97.5" customHeight="1" x14ac:dyDescent="0.2"/>
    <row r="6658" ht="97.5" customHeight="1" x14ac:dyDescent="0.2"/>
    <row r="6659" ht="97.5" customHeight="1" x14ac:dyDescent="0.2"/>
    <row r="6660" ht="97.5" customHeight="1" x14ac:dyDescent="0.2"/>
    <row r="6661" ht="97.5" customHeight="1" x14ac:dyDescent="0.2"/>
    <row r="6662" ht="97.5" customHeight="1" x14ac:dyDescent="0.2"/>
    <row r="6663" ht="97.5" customHeight="1" x14ac:dyDescent="0.2"/>
    <row r="6664" ht="97.5" customHeight="1" x14ac:dyDescent="0.2"/>
    <row r="6665" ht="97.5" customHeight="1" x14ac:dyDescent="0.2"/>
    <row r="6666" ht="97.5" customHeight="1" x14ac:dyDescent="0.2"/>
    <row r="6667" ht="97.5" customHeight="1" x14ac:dyDescent="0.2"/>
    <row r="6668" ht="97.5" customHeight="1" x14ac:dyDescent="0.2"/>
    <row r="6669" ht="97.5" customHeight="1" x14ac:dyDescent="0.2"/>
    <row r="6670" ht="97.5" customHeight="1" x14ac:dyDescent="0.2"/>
    <row r="6671" ht="97.5" customHeight="1" x14ac:dyDescent="0.2"/>
    <row r="6672" ht="97.5" customHeight="1" x14ac:dyDescent="0.2"/>
    <row r="6673" ht="97.5" customHeight="1" x14ac:dyDescent="0.2"/>
    <row r="6674" ht="97.5" customHeight="1" x14ac:dyDescent="0.2"/>
    <row r="6675" ht="97.5" customHeight="1" x14ac:dyDescent="0.2"/>
    <row r="6676" ht="97.5" customHeight="1" x14ac:dyDescent="0.2"/>
    <row r="6677" ht="97.5" customHeight="1" x14ac:dyDescent="0.2"/>
    <row r="6678" ht="97.5" customHeight="1" x14ac:dyDescent="0.2"/>
    <row r="6679" ht="97.5" customHeight="1" x14ac:dyDescent="0.2"/>
    <row r="6680" ht="97.5" customHeight="1" x14ac:dyDescent="0.2"/>
    <row r="6681" ht="97.5" customHeight="1" x14ac:dyDescent="0.2"/>
    <row r="6682" ht="97.5" customHeight="1" x14ac:dyDescent="0.2"/>
    <row r="6683" ht="97.5" customHeight="1" x14ac:dyDescent="0.2"/>
    <row r="6684" ht="97.5" customHeight="1" x14ac:dyDescent="0.2"/>
    <row r="6685" ht="97.5" customHeight="1" x14ac:dyDescent="0.2"/>
    <row r="6686" ht="97.5" customHeight="1" x14ac:dyDescent="0.2"/>
    <row r="6687" ht="97.5" customHeight="1" x14ac:dyDescent="0.2"/>
    <row r="6688" ht="97.5" customHeight="1" x14ac:dyDescent="0.2"/>
    <row r="6689" ht="97.5" customHeight="1" x14ac:dyDescent="0.2"/>
    <row r="6690" ht="97.5" customHeight="1" x14ac:dyDescent="0.2"/>
    <row r="6691" ht="97.5" customHeight="1" x14ac:dyDescent="0.2"/>
    <row r="6692" ht="97.5" customHeight="1" x14ac:dyDescent="0.2"/>
    <row r="6693" ht="97.5" customHeight="1" x14ac:dyDescent="0.2"/>
    <row r="6694" ht="97.5" customHeight="1" x14ac:dyDescent="0.2"/>
    <row r="6695" ht="97.5" customHeight="1" x14ac:dyDescent="0.2"/>
    <row r="6696" ht="97.5" customHeight="1" x14ac:dyDescent="0.2"/>
    <row r="6697" ht="97.5" customHeight="1" x14ac:dyDescent="0.2"/>
    <row r="6698" ht="97.5" customHeight="1" x14ac:dyDescent="0.2"/>
    <row r="6699" ht="97.5" customHeight="1" x14ac:dyDescent="0.2"/>
    <row r="6700" ht="97.5" customHeight="1" x14ac:dyDescent="0.2"/>
    <row r="6701" ht="97.5" customHeight="1" x14ac:dyDescent="0.2"/>
    <row r="6702" ht="97.5" customHeight="1" x14ac:dyDescent="0.2"/>
    <row r="6703" ht="97.5" customHeight="1" x14ac:dyDescent="0.2"/>
    <row r="6704" ht="97.5" customHeight="1" x14ac:dyDescent="0.2"/>
    <row r="6705" ht="97.5" customHeight="1" x14ac:dyDescent="0.2"/>
    <row r="6706" ht="97.5" customHeight="1" x14ac:dyDescent="0.2"/>
    <row r="6707" ht="97.5" customHeight="1" x14ac:dyDescent="0.2"/>
    <row r="6708" ht="97.5" customHeight="1" x14ac:dyDescent="0.2"/>
    <row r="6709" ht="97.5" customHeight="1" x14ac:dyDescent="0.2"/>
    <row r="6710" ht="97.5" customHeight="1" x14ac:dyDescent="0.2"/>
    <row r="6711" ht="97.5" customHeight="1" x14ac:dyDescent="0.2"/>
    <row r="6712" ht="97.5" customHeight="1" x14ac:dyDescent="0.2"/>
    <row r="6713" ht="97.5" customHeight="1" x14ac:dyDescent="0.2"/>
    <row r="6714" ht="97.5" customHeight="1" x14ac:dyDescent="0.2"/>
    <row r="6715" ht="97.5" customHeight="1" x14ac:dyDescent="0.2"/>
    <row r="6716" ht="97.5" customHeight="1" x14ac:dyDescent="0.2"/>
    <row r="6717" ht="97.5" customHeight="1" x14ac:dyDescent="0.2"/>
    <row r="6718" ht="97.5" customHeight="1" x14ac:dyDescent="0.2"/>
    <row r="6719" ht="97.5" customHeight="1" x14ac:dyDescent="0.2"/>
    <row r="6720" ht="97.5" customHeight="1" x14ac:dyDescent="0.2"/>
    <row r="6721" ht="97.5" customHeight="1" x14ac:dyDescent="0.2"/>
    <row r="6722" ht="97.5" customHeight="1" x14ac:dyDescent="0.2"/>
    <row r="6723" ht="97.5" customHeight="1" x14ac:dyDescent="0.2"/>
    <row r="6724" ht="97.5" customHeight="1" x14ac:dyDescent="0.2"/>
    <row r="6725" ht="97.5" customHeight="1" x14ac:dyDescent="0.2"/>
    <row r="6726" ht="97.5" customHeight="1" x14ac:dyDescent="0.2"/>
    <row r="6727" ht="97.5" customHeight="1" x14ac:dyDescent="0.2"/>
    <row r="6728" ht="97.5" customHeight="1" x14ac:dyDescent="0.2"/>
    <row r="6729" ht="97.5" customHeight="1" x14ac:dyDescent="0.2"/>
    <row r="6730" ht="97.5" customHeight="1" x14ac:dyDescent="0.2"/>
    <row r="6731" ht="97.5" customHeight="1" x14ac:dyDescent="0.2"/>
    <row r="6732" ht="97.5" customHeight="1" x14ac:dyDescent="0.2"/>
    <row r="6733" ht="97.5" customHeight="1" x14ac:dyDescent="0.2"/>
    <row r="6734" ht="97.5" customHeight="1" x14ac:dyDescent="0.2"/>
    <row r="6735" ht="97.5" customHeight="1" x14ac:dyDescent="0.2"/>
    <row r="6736" ht="97.5" customHeight="1" x14ac:dyDescent="0.2"/>
    <row r="6737" ht="97.5" customHeight="1" x14ac:dyDescent="0.2"/>
    <row r="6738" ht="97.5" customHeight="1" x14ac:dyDescent="0.2"/>
    <row r="6739" ht="97.5" customHeight="1" x14ac:dyDescent="0.2"/>
    <row r="6740" ht="97.5" customHeight="1" x14ac:dyDescent="0.2"/>
    <row r="6741" ht="97.5" customHeight="1" x14ac:dyDescent="0.2"/>
    <row r="6742" ht="97.5" customHeight="1" x14ac:dyDescent="0.2"/>
    <row r="6743" ht="97.5" customHeight="1" x14ac:dyDescent="0.2"/>
    <row r="6744" ht="97.5" customHeight="1" x14ac:dyDescent="0.2"/>
    <row r="6745" ht="97.5" customHeight="1" x14ac:dyDescent="0.2"/>
    <row r="6746" ht="97.5" customHeight="1" x14ac:dyDescent="0.2"/>
    <row r="6747" ht="97.5" customHeight="1" x14ac:dyDescent="0.2"/>
    <row r="6748" ht="97.5" customHeight="1" x14ac:dyDescent="0.2"/>
    <row r="6749" ht="97.5" customHeight="1" x14ac:dyDescent="0.2"/>
    <row r="6750" ht="97.5" customHeight="1" x14ac:dyDescent="0.2"/>
    <row r="6751" ht="97.5" customHeight="1" x14ac:dyDescent="0.2"/>
    <row r="6752" ht="97.5" customHeight="1" x14ac:dyDescent="0.2"/>
    <row r="6753" ht="97.5" customHeight="1" x14ac:dyDescent="0.2"/>
    <row r="6754" ht="97.5" customHeight="1" x14ac:dyDescent="0.2"/>
    <row r="6755" ht="97.5" customHeight="1" x14ac:dyDescent="0.2"/>
    <row r="6756" ht="97.5" customHeight="1" x14ac:dyDescent="0.2"/>
    <row r="6757" ht="97.5" customHeight="1" x14ac:dyDescent="0.2"/>
    <row r="6758" ht="97.5" customHeight="1" x14ac:dyDescent="0.2"/>
    <row r="6759" ht="97.5" customHeight="1" x14ac:dyDescent="0.2"/>
    <row r="6760" ht="97.5" customHeight="1" x14ac:dyDescent="0.2"/>
    <row r="6761" ht="97.5" customHeight="1" x14ac:dyDescent="0.2"/>
    <row r="6762" ht="97.5" customHeight="1" x14ac:dyDescent="0.2"/>
    <row r="6763" ht="97.5" customHeight="1" x14ac:dyDescent="0.2"/>
    <row r="6764" ht="97.5" customHeight="1" x14ac:dyDescent="0.2"/>
    <row r="6765" ht="97.5" customHeight="1" x14ac:dyDescent="0.2"/>
    <row r="6766" ht="97.5" customHeight="1" x14ac:dyDescent="0.2"/>
    <row r="6767" ht="97.5" customHeight="1" x14ac:dyDescent="0.2"/>
    <row r="6768" ht="97.5" customHeight="1" x14ac:dyDescent="0.2"/>
    <row r="6769" ht="97.5" customHeight="1" x14ac:dyDescent="0.2"/>
    <row r="6770" ht="97.5" customHeight="1" x14ac:dyDescent="0.2"/>
    <row r="6771" ht="97.5" customHeight="1" x14ac:dyDescent="0.2"/>
    <row r="6772" ht="97.5" customHeight="1" x14ac:dyDescent="0.2"/>
    <row r="6773" ht="97.5" customHeight="1" x14ac:dyDescent="0.2"/>
    <row r="6774" ht="97.5" customHeight="1" x14ac:dyDescent="0.2"/>
    <row r="6775" ht="97.5" customHeight="1" x14ac:dyDescent="0.2"/>
    <row r="6776" ht="97.5" customHeight="1" x14ac:dyDescent="0.2"/>
    <row r="6777" ht="97.5" customHeight="1" x14ac:dyDescent="0.2"/>
    <row r="6778" ht="97.5" customHeight="1" x14ac:dyDescent="0.2"/>
    <row r="6779" ht="97.5" customHeight="1" x14ac:dyDescent="0.2"/>
    <row r="6780" ht="97.5" customHeight="1" x14ac:dyDescent="0.2"/>
    <row r="6781" ht="97.5" customHeight="1" x14ac:dyDescent="0.2"/>
    <row r="6782" ht="97.5" customHeight="1" x14ac:dyDescent="0.2"/>
    <row r="6783" ht="97.5" customHeight="1" x14ac:dyDescent="0.2"/>
    <row r="6784" ht="97.5" customHeight="1" x14ac:dyDescent="0.2"/>
    <row r="6785" ht="97.5" customHeight="1" x14ac:dyDescent="0.2"/>
    <row r="6786" ht="97.5" customHeight="1" x14ac:dyDescent="0.2"/>
    <row r="6787" ht="97.5" customHeight="1" x14ac:dyDescent="0.2"/>
    <row r="6788" ht="97.5" customHeight="1" x14ac:dyDescent="0.2"/>
    <row r="6789" ht="97.5" customHeight="1" x14ac:dyDescent="0.2"/>
    <row r="6790" ht="97.5" customHeight="1" x14ac:dyDescent="0.2"/>
    <row r="6791" ht="97.5" customHeight="1" x14ac:dyDescent="0.2"/>
    <row r="6792" ht="97.5" customHeight="1" x14ac:dyDescent="0.2"/>
    <row r="6793" ht="97.5" customHeight="1" x14ac:dyDescent="0.2"/>
    <row r="6794" ht="97.5" customHeight="1" x14ac:dyDescent="0.2"/>
    <row r="6795" ht="97.5" customHeight="1" x14ac:dyDescent="0.2"/>
    <row r="6796" ht="97.5" customHeight="1" x14ac:dyDescent="0.2"/>
    <row r="6797" ht="97.5" customHeight="1" x14ac:dyDescent="0.2"/>
    <row r="6798" ht="97.5" customHeight="1" x14ac:dyDescent="0.2"/>
    <row r="6799" ht="97.5" customHeight="1" x14ac:dyDescent="0.2"/>
    <row r="6800" ht="97.5" customHeight="1" x14ac:dyDescent="0.2"/>
    <row r="6801" ht="97.5" customHeight="1" x14ac:dyDescent="0.2"/>
    <row r="6802" ht="97.5" customHeight="1" x14ac:dyDescent="0.2"/>
    <row r="6803" ht="97.5" customHeight="1" x14ac:dyDescent="0.2"/>
    <row r="6804" ht="97.5" customHeight="1" x14ac:dyDescent="0.2"/>
    <row r="6805" ht="97.5" customHeight="1" x14ac:dyDescent="0.2"/>
    <row r="6806" ht="97.5" customHeight="1" x14ac:dyDescent="0.2"/>
    <row r="6807" ht="97.5" customHeight="1" x14ac:dyDescent="0.2"/>
    <row r="6808" ht="97.5" customHeight="1" x14ac:dyDescent="0.2"/>
    <row r="6809" ht="97.5" customHeight="1" x14ac:dyDescent="0.2"/>
    <row r="6810" ht="97.5" customHeight="1" x14ac:dyDescent="0.2"/>
    <row r="6811" ht="97.5" customHeight="1" x14ac:dyDescent="0.2"/>
    <row r="6812" ht="97.5" customHeight="1" x14ac:dyDescent="0.2"/>
    <row r="6813" ht="97.5" customHeight="1" x14ac:dyDescent="0.2"/>
    <row r="6814" ht="97.5" customHeight="1" x14ac:dyDescent="0.2"/>
    <row r="6815" ht="97.5" customHeight="1" x14ac:dyDescent="0.2"/>
    <row r="6816" ht="97.5" customHeight="1" x14ac:dyDescent="0.2"/>
    <row r="6817" ht="97.5" customHeight="1" x14ac:dyDescent="0.2"/>
    <row r="6818" ht="97.5" customHeight="1" x14ac:dyDescent="0.2"/>
    <row r="6819" ht="97.5" customHeight="1" x14ac:dyDescent="0.2"/>
    <row r="6820" ht="97.5" customHeight="1" x14ac:dyDescent="0.2"/>
    <row r="6821" ht="97.5" customHeight="1" x14ac:dyDescent="0.2"/>
    <row r="6822" ht="97.5" customHeight="1" x14ac:dyDescent="0.2"/>
    <row r="6823" ht="97.5" customHeight="1" x14ac:dyDescent="0.2"/>
    <row r="6824" ht="97.5" customHeight="1" x14ac:dyDescent="0.2"/>
    <row r="6825" ht="97.5" customHeight="1" x14ac:dyDescent="0.2"/>
    <row r="6826" ht="97.5" customHeight="1" x14ac:dyDescent="0.2"/>
    <row r="6827" ht="97.5" customHeight="1" x14ac:dyDescent="0.2"/>
    <row r="6828" ht="97.5" customHeight="1" x14ac:dyDescent="0.2"/>
    <row r="6829" ht="97.5" customHeight="1" x14ac:dyDescent="0.2"/>
    <row r="6830" ht="97.5" customHeight="1" x14ac:dyDescent="0.2"/>
    <row r="6831" ht="97.5" customHeight="1" x14ac:dyDescent="0.2"/>
    <row r="6832" ht="97.5" customHeight="1" x14ac:dyDescent="0.2"/>
    <row r="6833" ht="97.5" customHeight="1" x14ac:dyDescent="0.2"/>
    <row r="6834" ht="97.5" customHeight="1" x14ac:dyDescent="0.2"/>
    <row r="6835" ht="97.5" customHeight="1" x14ac:dyDescent="0.2"/>
    <row r="6836" ht="97.5" customHeight="1" x14ac:dyDescent="0.2"/>
    <row r="6837" ht="97.5" customHeight="1" x14ac:dyDescent="0.2"/>
    <row r="6838" ht="97.5" customHeight="1" x14ac:dyDescent="0.2"/>
    <row r="6839" ht="97.5" customHeight="1" x14ac:dyDescent="0.2"/>
    <row r="6840" ht="97.5" customHeight="1" x14ac:dyDescent="0.2"/>
    <row r="6841" ht="97.5" customHeight="1" x14ac:dyDescent="0.2"/>
    <row r="6842" ht="97.5" customHeight="1" x14ac:dyDescent="0.2"/>
    <row r="6843" ht="97.5" customHeight="1" x14ac:dyDescent="0.2"/>
    <row r="6844" ht="97.5" customHeight="1" x14ac:dyDescent="0.2"/>
    <row r="6845" ht="97.5" customHeight="1" x14ac:dyDescent="0.2"/>
    <row r="6846" ht="97.5" customHeight="1" x14ac:dyDescent="0.2"/>
    <row r="6847" ht="97.5" customHeight="1" x14ac:dyDescent="0.2"/>
    <row r="6848" ht="97.5" customHeight="1" x14ac:dyDescent="0.2"/>
    <row r="6849" ht="97.5" customHeight="1" x14ac:dyDescent="0.2"/>
    <row r="6850" ht="97.5" customHeight="1" x14ac:dyDescent="0.2"/>
    <row r="6851" ht="97.5" customHeight="1" x14ac:dyDescent="0.2"/>
    <row r="6852" ht="97.5" customHeight="1" x14ac:dyDescent="0.2"/>
    <row r="6853" ht="97.5" customHeight="1" x14ac:dyDescent="0.2"/>
    <row r="6854" ht="97.5" customHeight="1" x14ac:dyDescent="0.2"/>
    <row r="6855" ht="97.5" customHeight="1" x14ac:dyDescent="0.2"/>
    <row r="6856" ht="97.5" customHeight="1" x14ac:dyDescent="0.2"/>
    <row r="6857" ht="97.5" customHeight="1" x14ac:dyDescent="0.2"/>
    <row r="6858" ht="97.5" customHeight="1" x14ac:dyDescent="0.2"/>
    <row r="6859" ht="97.5" customHeight="1" x14ac:dyDescent="0.2"/>
    <row r="6860" ht="97.5" customHeight="1" x14ac:dyDescent="0.2"/>
    <row r="6861" ht="97.5" customHeight="1" x14ac:dyDescent="0.2"/>
    <row r="6862" ht="97.5" customHeight="1" x14ac:dyDescent="0.2"/>
    <row r="6863" ht="97.5" customHeight="1" x14ac:dyDescent="0.2"/>
    <row r="6864" ht="97.5" customHeight="1" x14ac:dyDescent="0.2"/>
    <row r="6865" ht="97.5" customHeight="1" x14ac:dyDescent="0.2"/>
    <row r="6866" ht="97.5" customHeight="1" x14ac:dyDescent="0.2"/>
    <row r="6867" ht="97.5" customHeight="1" x14ac:dyDescent="0.2"/>
    <row r="6868" ht="97.5" customHeight="1" x14ac:dyDescent="0.2"/>
    <row r="6869" ht="97.5" customHeight="1" x14ac:dyDescent="0.2"/>
    <row r="6870" ht="97.5" customHeight="1" x14ac:dyDescent="0.2"/>
    <row r="6871" ht="97.5" customHeight="1" x14ac:dyDescent="0.2"/>
    <row r="6872" ht="97.5" customHeight="1" x14ac:dyDescent="0.2"/>
    <row r="6873" ht="97.5" customHeight="1" x14ac:dyDescent="0.2"/>
    <row r="6874" ht="97.5" customHeight="1" x14ac:dyDescent="0.2"/>
    <row r="6875" ht="97.5" customHeight="1" x14ac:dyDescent="0.2"/>
    <row r="6876" ht="97.5" customHeight="1" x14ac:dyDescent="0.2"/>
    <row r="6877" ht="97.5" customHeight="1" x14ac:dyDescent="0.2"/>
    <row r="6878" ht="97.5" customHeight="1" x14ac:dyDescent="0.2"/>
    <row r="6879" ht="97.5" customHeight="1" x14ac:dyDescent="0.2"/>
    <row r="6880" ht="97.5" customHeight="1" x14ac:dyDescent="0.2"/>
    <row r="6881" ht="97.5" customHeight="1" x14ac:dyDescent="0.2"/>
    <row r="6882" ht="97.5" customHeight="1" x14ac:dyDescent="0.2"/>
    <row r="6883" ht="97.5" customHeight="1" x14ac:dyDescent="0.2"/>
    <row r="6884" ht="97.5" customHeight="1" x14ac:dyDescent="0.2"/>
    <row r="6885" ht="97.5" customHeight="1" x14ac:dyDescent="0.2"/>
    <row r="6886" ht="97.5" customHeight="1" x14ac:dyDescent="0.2"/>
    <row r="6887" ht="97.5" customHeight="1" x14ac:dyDescent="0.2"/>
    <row r="6888" ht="97.5" customHeight="1" x14ac:dyDescent="0.2"/>
    <row r="6889" ht="97.5" customHeight="1" x14ac:dyDescent="0.2"/>
    <row r="6890" ht="97.5" customHeight="1" x14ac:dyDescent="0.2"/>
    <row r="6891" ht="97.5" customHeight="1" x14ac:dyDescent="0.2"/>
    <row r="6892" ht="97.5" customHeight="1" x14ac:dyDescent="0.2"/>
    <row r="6893" ht="97.5" customHeight="1" x14ac:dyDescent="0.2"/>
    <row r="6894" ht="97.5" customHeight="1" x14ac:dyDescent="0.2"/>
    <row r="6895" ht="97.5" customHeight="1" x14ac:dyDescent="0.2"/>
    <row r="6896" ht="97.5" customHeight="1" x14ac:dyDescent="0.2"/>
    <row r="6897" ht="97.5" customHeight="1" x14ac:dyDescent="0.2"/>
    <row r="6898" ht="97.5" customHeight="1" x14ac:dyDescent="0.2"/>
    <row r="6899" ht="97.5" customHeight="1" x14ac:dyDescent="0.2"/>
    <row r="6900" ht="97.5" customHeight="1" x14ac:dyDescent="0.2"/>
    <row r="6901" ht="97.5" customHeight="1" x14ac:dyDescent="0.2"/>
    <row r="6902" ht="97.5" customHeight="1" x14ac:dyDescent="0.2"/>
    <row r="6903" ht="97.5" customHeight="1" x14ac:dyDescent="0.2"/>
    <row r="6904" ht="97.5" customHeight="1" x14ac:dyDescent="0.2"/>
    <row r="6905" ht="97.5" customHeight="1" x14ac:dyDescent="0.2"/>
    <row r="6906" ht="97.5" customHeight="1" x14ac:dyDescent="0.2"/>
    <row r="6907" ht="97.5" customHeight="1" x14ac:dyDescent="0.2"/>
    <row r="6908" ht="97.5" customHeight="1" x14ac:dyDescent="0.2"/>
    <row r="6909" ht="97.5" customHeight="1" x14ac:dyDescent="0.2"/>
    <row r="6910" ht="97.5" customHeight="1" x14ac:dyDescent="0.2"/>
    <row r="6911" ht="97.5" customHeight="1" x14ac:dyDescent="0.2"/>
    <row r="6912" ht="97.5" customHeight="1" x14ac:dyDescent="0.2"/>
    <row r="6913" ht="97.5" customHeight="1" x14ac:dyDescent="0.2"/>
    <row r="6914" ht="97.5" customHeight="1" x14ac:dyDescent="0.2"/>
    <row r="6915" ht="97.5" customHeight="1" x14ac:dyDescent="0.2"/>
    <row r="6916" ht="97.5" customHeight="1" x14ac:dyDescent="0.2"/>
    <row r="6917" ht="97.5" customHeight="1" x14ac:dyDescent="0.2"/>
    <row r="6918" ht="97.5" customHeight="1" x14ac:dyDescent="0.2"/>
    <row r="6919" ht="97.5" customHeight="1" x14ac:dyDescent="0.2"/>
    <row r="6920" ht="97.5" customHeight="1" x14ac:dyDescent="0.2"/>
    <row r="6921" ht="97.5" customHeight="1" x14ac:dyDescent="0.2"/>
    <row r="6922" ht="97.5" customHeight="1" x14ac:dyDescent="0.2"/>
    <row r="6923" ht="97.5" customHeight="1" x14ac:dyDescent="0.2"/>
    <row r="6924" ht="97.5" customHeight="1" x14ac:dyDescent="0.2"/>
    <row r="6925" ht="97.5" customHeight="1" x14ac:dyDescent="0.2"/>
    <row r="6926" ht="97.5" customHeight="1" x14ac:dyDescent="0.2"/>
    <row r="6927" ht="97.5" customHeight="1" x14ac:dyDescent="0.2"/>
    <row r="6928" ht="97.5" customHeight="1" x14ac:dyDescent="0.2"/>
    <row r="6929" ht="97.5" customHeight="1" x14ac:dyDescent="0.2"/>
    <row r="6930" ht="97.5" customHeight="1" x14ac:dyDescent="0.2"/>
    <row r="6931" ht="97.5" customHeight="1" x14ac:dyDescent="0.2"/>
    <row r="6932" ht="97.5" customHeight="1" x14ac:dyDescent="0.2"/>
    <row r="6933" ht="97.5" customHeight="1" x14ac:dyDescent="0.2"/>
    <row r="6934" ht="97.5" customHeight="1" x14ac:dyDescent="0.2"/>
    <row r="6935" ht="97.5" customHeight="1" x14ac:dyDescent="0.2"/>
    <row r="6936" ht="97.5" customHeight="1" x14ac:dyDescent="0.2"/>
    <row r="6937" ht="97.5" customHeight="1" x14ac:dyDescent="0.2"/>
    <row r="6938" ht="97.5" customHeight="1" x14ac:dyDescent="0.2"/>
    <row r="6939" ht="97.5" customHeight="1" x14ac:dyDescent="0.2"/>
    <row r="6940" ht="97.5" customHeight="1" x14ac:dyDescent="0.2"/>
    <row r="6941" ht="97.5" customHeight="1" x14ac:dyDescent="0.2"/>
    <row r="6942" ht="97.5" customHeight="1" x14ac:dyDescent="0.2"/>
    <row r="6943" ht="97.5" customHeight="1" x14ac:dyDescent="0.2"/>
    <row r="6944" ht="97.5" customHeight="1" x14ac:dyDescent="0.2"/>
    <row r="6945" ht="97.5" customHeight="1" x14ac:dyDescent="0.2"/>
    <row r="6946" ht="97.5" customHeight="1" x14ac:dyDescent="0.2"/>
    <row r="6947" ht="97.5" customHeight="1" x14ac:dyDescent="0.2"/>
    <row r="6948" ht="97.5" customHeight="1" x14ac:dyDescent="0.2"/>
    <row r="6949" ht="97.5" customHeight="1" x14ac:dyDescent="0.2"/>
    <row r="6950" ht="97.5" customHeight="1" x14ac:dyDescent="0.2"/>
    <row r="6951" ht="97.5" customHeight="1" x14ac:dyDescent="0.2"/>
    <row r="6952" ht="97.5" customHeight="1" x14ac:dyDescent="0.2"/>
    <row r="6953" ht="97.5" customHeight="1" x14ac:dyDescent="0.2"/>
    <row r="6954" ht="97.5" customHeight="1" x14ac:dyDescent="0.2"/>
    <row r="6955" ht="97.5" customHeight="1" x14ac:dyDescent="0.2"/>
    <row r="6956" ht="97.5" customHeight="1" x14ac:dyDescent="0.2"/>
    <row r="6957" ht="97.5" customHeight="1" x14ac:dyDescent="0.2"/>
    <row r="6958" ht="97.5" customHeight="1" x14ac:dyDescent="0.2"/>
    <row r="6959" ht="97.5" customHeight="1" x14ac:dyDescent="0.2"/>
    <row r="6960" ht="97.5" customHeight="1" x14ac:dyDescent="0.2"/>
    <row r="6961" ht="97.5" customHeight="1" x14ac:dyDescent="0.2"/>
    <row r="6962" ht="97.5" customHeight="1" x14ac:dyDescent="0.2"/>
    <row r="6963" ht="97.5" customHeight="1" x14ac:dyDescent="0.2"/>
    <row r="6964" ht="97.5" customHeight="1" x14ac:dyDescent="0.2"/>
    <row r="6965" ht="97.5" customHeight="1" x14ac:dyDescent="0.2"/>
    <row r="6966" ht="97.5" customHeight="1" x14ac:dyDescent="0.2"/>
    <row r="6967" ht="97.5" customHeight="1" x14ac:dyDescent="0.2"/>
    <row r="6968" ht="97.5" customHeight="1" x14ac:dyDescent="0.2"/>
    <row r="6969" ht="97.5" customHeight="1" x14ac:dyDescent="0.2"/>
    <row r="6970" ht="97.5" customHeight="1" x14ac:dyDescent="0.2"/>
    <row r="6971" ht="97.5" customHeight="1" x14ac:dyDescent="0.2"/>
    <row r="6972" ht="97.5" customHeight="1" x14ac:dyDescent="0.2"/>
    <row r="6973" ht="97.5" customHeight="1" x14ac:dyDescent="0.2"/>
    <row r="6974" ht="97.5" customHeight="1" x14ac:dyDescent="0.2"/>
    <row r="6975" ht="97.5" customHeight="1" x14ac:dyDescent="0.2"/>
    <row r="6976" ht="97.5" customHeight="1" x14ac:dyDescent="0.2"/>
    <row r="6977" ht="97.5" customHeight="1" x14ac:dyDescent="0.2"/>
    <row r="6978" ht="97.5" customHeight="1" x14ac:dyDescent="0.2"/>
    <row r="6979" ht="97.5" customHeight="1" x14ac:dyDescent="0.2"/>
    <row r="6980" ht="97.5" customHeight="1" x14ac:dyDescent="0.2"/>
    <row r="6981" ht="97.5" customHeight="1" x14ac:dyDescent="0.2"/>
    <row r="6982" ht="97.5" customHeight="1" x14ac:dyDescent="0.2"/>
    <row r="6983" ht="97.5" customHeight="1" x14ac:dyDescent="0.2"/>
    <row r="6984" ht="97.5" customHeight="1" x14ac:dyDescent="0.2"/>
    <row r="6985" ht="97.5" customHeight="1" x14ac:dyDescent="0.2"/>
    <row r="6986" ht="97.5" customHeight="1" x14ac:dyDescent="0.2"/>
    <row r="6987" ht="97.5" customHeight="1" x14ac:dyDescent="0.2"/>
    <row r="6988" ht="97.5" customHeight="1" x14ac:dyDescent="0.2"/>
    <row r="6989" ht="97.5" customHeight="1" x14ac:dyDescent="0.2"/>
    <row r="6990" ht="97.5" customHeight="1" x14ac:dyDescent="0.2"/>
    <row r="6991" ht="97.5" customHeight="1" x14ac:dyDescent="0.2"/>
    <row r="6992" ht="97.5" customHeight="1" x14ac:dyDescent="0.2"/>
    <row r="6993" ht="97.5" customHeight="1" x14ac:dyDescent="0.2"/>
    <row r="6994" ht="97.5" customHeight="1" x14ac:dyDescent="0.2"/>
    <row r="6995" ht="97.5" customHeight="1" x14ac:dyDescent="0.2"/>
    <row r="6996" ht="97.5" customHeight="1" x14ac:dyDescent="0.2"/>
    <row r="6997" ht="97.5" customHeight="1" x14ac:dyDescent="0.2"/>
    <row r="6998" ht="97.5" customHeight="1" x14ac:dyDescent="0.2"/>
    <row r="6999" ht="97.5" customHeight="1" x14ac:dyDescent="0.2"/>
    <row r="7000" ht="97.5" customHeight="1" x14ac:dyDescent="0.2"/>
    <row r="7001" ht="97.5" customHeight="1" x14ac:dyDescent="0.2"/>
    <row r="7002" ht="97.5" customHeight="1" x14ac:dyDescent="0.2"/>
    <row r="7003" ht="97.5" customHeight="1" x14ac:dyDescent="0.2"/>
    <row r="7004" ht="97.5" customHeight="1" x14ac:dyDescent="0.2"/>
    <row r="7005" ht="97.5" customHeight="1" x14ac:dyDescent="0.2"/>
    <row r="7006" ht="97.5" customHeight="1" x14ac:dyDescent="0.2"/>
    <row r="7007" ht="97.5" customHeight="1" x14ac:dyDescent="0.2"/>
    <row r="7008" ht="97.5" customHeight="1" x14ac:dyDescent="0.2"/>
    <row r="7009" ht="97.5" customHeight="1" x14ac:dyDescent="0.2"/>
    <row r="7010" ht="97.5" customHeight="1" x14ac:dyDescent="0.2"/>
    <row r="7011" ht="97.5" customHeight="1" x14ac:dyDescent="0.2"/>
    <row r="7012" ht="97.5" customHeight="1" x14ac:dyDescent="0.2"/>
    <row r="7013" ht="97.5" customHeight="1" x14ac:dyDescent="0.2"/>
    <row r="7014" ht="97.5" customHeight="1" x14ac:dyDescent="0.2"/>
    <row r="7015" ht="97.5" customHeight="1" x14ac:dyDescent="0.2"/>
    <row r="7016" ht="97.5" customHeight="1" x14ac:dyDescent="0.2"/>
    <row r="7017" ht="97.5" customHeight="1" x14ac:dyDescent="0.2"/>
    <row r="7018" ht="97.5" customHeight="1" x14ac:dyDescent="0.2"/>
    <row r="7019" ht="97.5" customHeight="1" x14ac:dyDescent="0.2"/>
    <row r="7020" ht="97.5" customHeight="1" x14ac:dyDescent="0.2"/>
    <row r="7021" ht="97.5" customHeight="1" x14ac:dyDescent="0.2"/>
    <row r="7022" ht="97.5" customHeight="1" x14ac:dyDescent="0.2"/>
    <row r="7023" ht="97.5" customHeight="1" x14ac:dyDescent="0.2"/>
    <row r="7024" ht="97.5" customHeight="1" x14ac:dyDescent="0.2"/>
    <row r="7025" ht="97.5" customHeight="1" x14ac:dyDescent="0.2"/>
    <row r="7026" ht="97.5" customHeight="1" x14ac:dyDescent="0.2"/>
    <row r="7027" ht="97.5" customHeight="1" x14ac:dyDescent="0.2"/>
    <row r="7028" ht="97.5" customHeight="1" x14ac:dyDescent="0.2"/>
    <row r="7029" ht="97.5" customHeight="1" x14ac:dyDescent="0.2"/>
    <row r="7030" ht="97.5" customHeight="1" x14ac:dyDescent="0.2"/>
    <row r="7031" ht="97.5" customHeight="1" x14ac:dyDescent="0.2"/>
    <row r="7032" ht="97.5" customHeight="1" x14ac:dyDescent="0.2"/>
    <row r="7033" ht="97.5" customHeight="1" x14ac:dyDescent="0.2"/>
    <row r="7034" ht="97.5" customHeight="1" x14ac:dyDescent="0.2"/>
    <row r="7035" ht="97.5" customHeight="1" x14ac:dyDescent="0.2"/>
    <row r="7036" ht="97.5" customHeight="1" x14ac:dyDescent="0.2"/>
    <row r="7037" ht="97.5" customHeight="1" x14ac:dyDescent="0.2"/>
    <row r="7038" ht="97.5" customHeight="1" x14ac:dyDescent="0.2"/>
    <row r="7039" ht="97.5" customHeight="1" x14ac:dyDescent="0.2"/>
    <row r="7040" ht="97.5" customHeight="1" x14ac:dyDescent="0.2"/>
    <row r="7041" ht="97.5" customHeight="1" x14ac:dyDescent="0.2"/>
    <row r="7042" ht="97.5" customHeight="1" x14ac:dyDescent="0.2"/>
    <row r="7043" ht="97.5" customHeight="1" x14ac:dyDescent="0.2"/>
    <row r="7044" ht="97.5" customHeight="1" x14ac:dyDescent="0.2"/>
    <row r="7045" ht="97.5" customHeight="1" x14ac:dyDescent="0.2"/>
    <row r="7046" ht="97.5" customHeight="1" x14ac:dyDescent="0.2"/>
    <row r="7047" ht="97.5" customHeight="1" x14ac:dyDescent="0.2"/>
    <row r="7048" ht="97.5" customHeight="1" x14ac:dyDescent="0.2"/>
    <row r="7049" ht="97.5" customHeight="1" x14ac:dyDescent="0.2"/>
    <row r="7050" ht="97.5" customHeight="1" x14ac:dyDescent="0.2"/>
    <row r="7051" ht="97.5" customHeight="1" x14ac:dyDescent="0.2"/>
    <row r="7052" ht="97.5" customHeight="1" x14ac:dyDescent="0.2"/>
    <row r="7053" ht="97.5" customHeight="1" x14ac:dyDescent="0.2"/>
    <row r="7054" ht="97.5" customHeight="1" x14ac:dyDescent="0.2"/>
    <row r="7055" ht="97.5" customHeight="1" x14ac:dyDescent="0.2"/>
    <row r="7056" ht="97.5" customHeight="1" x14ac:dyDescent="0.2"/>
    <row r="7057" ht="97.5" customHeight="1" x14ac:dyDescent="0.2"/>
    <row r="7058" ht="97.5" customHeight="1" x14ac:dyDescent="0.2"/>
    <row r="7059" ht="97.5" customHeight="1" x14ac:dyDescent="0.2"/>
    <row r="7060" ht="97.5" customHeight="1" x14ac:dyDescent="0.2"/>
    <row r="7061" ht="97.5" customHeight="1" x14ac:dyDescent="0.2"/>
    <row r="7062" ht="97.5" customHeight="1" x14ac:dyDescent="0.2"/>
    <row r="7063" ht="97.5" customHeight="1" x14ac:dyDescent="0.2"/>
    <row r="7064" ht="97.5" customHeight="1" x14ac:dyDescent="0.2"/>
    <row r="7065" ht="97.5" customHeight="1" x14ac:dyDescent="0.2"/>
    <row r="7066" ht="97.5" customHeight="1" x14ac:dyDescent="0.2"/>
    <row r="7067" ht="97.5" customHeight="1" x14ac:dyDescent="0.2"/>
    <row r="7068" ht="97.5" customHeight="1" x14ac:dyDescent="0.2"/>
    <row r="7069" ht="97.5" customHeight="1" x14ac:dyDescent="0.2"/>
    <row r="7070" ht="97.5" customHeight="1" x14ac:dyDescent="0.2"/>
    <row r="7071" ht="97.5" customHeight="1" x14ac:dyDescent="0.2"/>
    <row r="7072" ht="97.5" customHeight="1" x14ac:dyDescent="0.2"/>
    <row r="7073" ht="97.5" customHeight="1" x14ac:dyDescent="0.2"/>
    <row r="7074" ht="97.5" customHeight="1" x14ac:dyDescent="0.2"/>
    <row r="7075" ht="97.5" customHeight="1" x14ac:dyDescent="0.2"/>
    <row r="7076" ht="97.5" customHeight="1" x14ac:dyDescent="0.2"/>
    <row r="7077" ht="97.5" customHeight="1" x14ac:dyDescent="0.2"/>
    <row r="7078" ht="97.5" customHeight="1" x14ac:dyDescent="0.2"/>
    <row r="7079" ht="97.5" customHeight="1" x14ac:dyDescent="0.2"/>
    <row r="7080" ht="97.5" customHeight="1" x14ac:dyDescent="0.2"/>
    <row r="7081" ht="97.5" customHeight="1" x14ac:dyDescent="0.2"/>
    <row r="7082" ht="97.5" customHeight="1" x14ac:dyDescent="0.2"/>
    <row r="7083" ht="97.5" customHeight="1" x14ac:dyDescent="0.2"/>
    <row r="7084" ht="97.5" customHeight="1" x14ac:dyDescent="0.2"/>
    <row r="7085" ht="97.5" customHeight="1" x14ac:dyDescent="0.2"/>
    <row r="7086" ht="97.5" customHeight="1" x14ac:dyDescent="0.2"/>
    <row r="7087" ht="97.5" customHeight="1" x14ac:dyDescent="0.2"/>
    <row r="7088" ht="97.5" customHeight="1" x14ac:dyDescent="0.2"/>
    <row r="7089" ht="97.5" customHeight="1" x14ac:dyDescent="0.2"/>
    <row r="7090" ht="97.5" customHeight="1" x14ac:dyDescent="0.2"/>
    <row r="7091" ht="97.5" customHeight="1" x14ac:dyDescent="0.2"/>
    <row r="7092" ht="97.5" customHeight="1" x14ac:dyDescent="0.2"/>
    <row r="7093" ht="97.5" customHeight="1" x14ac:dyDescent="0.2"/>
    <row r="7094" ht="97.5" customHeight="1" x14ac:dyDescent="0.2"/>
    <row r="7095" ht="97.5" customHeight="1" x14ac:dyDescent="0.2"/>
    <row r="7096" ht="97.5" customHeight="1" x14ac:dyDescent="0.2"/>
    <row r="7097" ht="97.5" customHeight="1" x14ac:dyDescent="0.2"/>
    <row r="7098" ht="97.5" customHeight="1" x14ac:dyDescent="0.2"/>
    <row r="7099" ht="97.5" customHeight="1" x14ac:dyDescent="0.2"/>
    <row r="7100" ht="97.5" customHeight="1" x14ac:dyDescent="0.2"/>
    <row r="7101" ht="97.5" customHeight="1" x14ac:dyDescent="0.2"/>
    <row r="7102" ht="97.5" customHeight="1" x14ac:dyDescent="0.2"/>
    <row r="7103" ht="97.5" customHeight="1" x14ac:dyDescent="0.2"/>
    <row r="7104" ht="97.5" customHeight="1" x14ac:dyDescent="0.2"/>
    <row r="7105" ht="97.5" customHeight="1" x14ac:dyDescent="0.2"/>
    <row r="7106" ht="97.5" customHeight="1" x14ac:dyDescent="0.2"/>
    <row r="7107" ht="97.5" customHeight="1" x14ac:dyDescent="0.2"/>
    <row r="7108" ht="97.5" customHeight="1" x14ac:dyDescent="0.2"/>
    <row r="7109" ht="97.5" customHeight="1" x14ac:dyDescent="0.2"/>
    <row r="7110" ht="97.5" customHeight="1" x14ac:dyDescent="0.2"/>
    <row r="7111" ht="97.5" customHeight="1" x14ac:dyDescent="0.2"/>
    <row r="7112" ht="97.5" customHeight="1" x14ac:dyDescent="0.2"/>
    <row r="7113" ht="97.5" customHeight="1" x14ac:dyDescent="0.2"/>
    <row r="7114" ht="97.5" customHeight="1" x14ac:dyDescent="0.2"/>
    <row r="7115" ht="97.5" customHeight="1" x14ac:dyDescent="0.2"/>
    <row r="7116" ht="97.5" customHeight="1" x14ac:dyDescent="0.2"/>
    <row r="7117" ht="97.5" customHeight="1" x14ac:dyDescent="0.2"/>
    <row r="7118" ht="97.5" customHeight="1" x14ac:dyDescent="0.2"/>
    <row r="7119" ht="97.5" customHeight="1" x14ac:dyDescent="0.2"/>
    <row r="7120" ht="97.5" customHeight="1" x14ac:dyDescent="0.2"/>
    <row r="7121" ht="97.5" customHeight="1" x14ac:dyDescent="0.2"/>
    <row r="7122" ht="97.5" customHeight="1" x14ac:dyDescent="0.2"/>
    <row r="7123" ht="97.5" customHeight="1" x14ac:dyDescent="0.2"/>
    <row r="7124" ht="97.5" customHeight="1" x14ac:dyDescent="0.2"/>
    <row r="7125" ht="97.5" customHeight="1" x14ac:dyDescent="0.2"/>
    <row r="7126" ht="97.5" customHeight="1" x14ac:dyDescent="0.2"/>
    <row r="7127" ht="97.5" customHeight="1" x14ac:dyDescent="0.2"/>
    <row r="7128" ht="97.5" customHeight="1" x14ac:dyDescent="0.2"/>
    <row r="7129" ht="97.5" customHeight="1" x14ac:dyDescent="0.2"/>
    <row r="7130" ht="97.5" customHeight="1" x14ac:dyDescent="0.2"/>
    <row r="7131" ht="97.5" customHeight="1" x14ac:dyDescent="0.2"/>
    <row r="7132" ht="97.5" customHeight="1" x14ac:dyDescent="0.2"/>
    <row r="7133" ht="97.5" customHeight="1" x14ac:dyDescent="0.2"/>
    <row r="7134" ht="97.5" customHeight="1" x14ac:dyDescent="0.2"/>
    <row r="7135" ht="97.5" customHeight="1" x14ac:dyDescent="0.2"/>
    <row r="7136" ht="97.5" customHeight="1" x14ac:dyDescent="0.2"/>
    <row r="7137" ht="97.5" customHeight="1" x14ac:dyDescent="0.2"/>
    <row r="7138" ht="97.5" customHeight="1" x14ac:dyDescent="0.2"/>
    <row r="7139" ht="97.5" customHeight="1" x14ac:dyDescent="0.2"/>
    <row r="7140" ht="97.5" customHeight="1" x14ac:dyDescent="0.2"/>
    <row r="7141" ht="97.5" customHeight="1" x14ac:dyDescent="0.2"/>
    <row r="7142" ht="97.5" customHeight="1" x14ac:dyDescent="0.2"/>
    <row r="7143" ht="97.5" customHeight="1" x14ac:dyDescent="0.2"/>
    <row r="7144" ht="97.5" customHeight="1" x14ac:dyDescent="0.2"/>
    <row r="7145" ht="97.5" customHeight="1" x14ac:dyDescent="0.2"/>
    <row r="7146" ht="97.5" customHeight="1" x14ac:dyDescent="0.2"/>
    <row r="7147" ht="97.5" customHeight="1" x14ac:dyDescent="0.2"/>
    <row r="7148" ht="97.5" customHeight="1" x14ac:dyDescent="0.2"/>
    <row r="7149" ht="97.5" customHeight="1" x14ac:dyDescent="0.2"/>
    <row r="7150" ht="97.5" customHeight="1" x14ac:dyDescent="0.2"/>
    <row r="7151" ht="97.5" customHeight="1" x14ac:dyDescent="0.2"/>
    <row r="7152" ht="97.5" customHeight="1" x14ac:dyDescent="0.2"/>
    <row r="7153" ht="97.5" customHeight="1" x14ac:dyDescent="0.2"/>
    <row r="7154" ht="97.5" customHeight="1" x14ac:dyDescent="0.2"/>
    <row r="7155" ht="97.5" customHeight="1" x14ac:dyDescent="0.2"/>
    <row r="7156" ht="97.5" customHeight="1" x14ac:dyDescent="0.2"/>
    <row r="7157" ht="97.5" customHeight="1" x14ac:dyDescent="0.2"/>
    <row r="7158" ht="97.5" customHeight="1" x14ac:dyDescent="0.2"/>
    <row r="7159" ht="97.5" customHeight="1" x14ac:dyDescent="0.2"/>
    <row r="7160" ht="97.5" customHeight="1" x14ac:dyDescent="0.2"/>
    <row r="7161" ht="97.5" customHeight="1" x14ac:dyDescent="0.2"/>
    <row r="7162" ht="97.5" customHeight="1" x14ac:dyDescent="0.2"/>
    <row r="7163" ht="97.5" customHeight="1" x14ac:dyDescent="0.2"/>
    <row r="7164" ht="97.5" customHeight="1" x14ac:dyDescent="0.2"/>
    <row r="7165" ht="97.5" customHeight="1" x14ac:dyDescent="0.2"/>
    <row r="7166" ht="97.5" customHeight="1" x14ac:dyDescent="0.2"/>
    <row r="7167" ht="97.5" customHeight="1" x14ac:dyDescent="0.2"/>
    <row r="7168" ht="97.5" customHeight="1" x14ac:dyDescent="0.2"/>
    <row r="7169" ht="97.5" customHeight="1" x14ac:dyDescent="0.2"/>
    <row r="7170" ht="97.5" customHeight="1" x14ac:dyDescent="0.2"/>
    <row r="7171" ht="97.5" customHeight="1" x14ac:dyDescent="0.2"/>
    <row r="7172" ht="97.5" customHeight="1" x14ac:dyDescent="0.2"/>
    <row r="7173" ht="97.5" customHeight="1" x14ac:dyDescent="0.2"/>
    <row r="7174" ht="97.5" customHeight="1" x14ac:dyDescent="0.2"/>
    <row r="7175" ht="97.5" customHeight="1" x14ac:dyDescent="0.2"/>
    <row r="7176" ht="97.5" customHeight="1" x14ac:dyDescent="0.2"/>
    <row r="7177" ht="97.5" customHeight="1" x14ac:dyDescent="0.2"/>
    <row r="7178" ht="97.5" customHeight="1" x14ac:dyDescent="0.2"/>
    <row r="7179" ht="97.5" customHeight="1" x14ac:dyDescent="0.2"/>
    <row r="7180" ht="97.5" customHeight="1" x14ac:dyDescent="0.2"/>
    <row r="7181" ht="97.5" customHeight="1" x14ac:dyDescent="0.2"/>
    <row r="7182" ht="97.5" customHeight="1" x14ac:dyDescent="0.2"/>
    <row r="7183" ht="97.5" customHeight="1" x14ac:dyDescent="0.2"/>
    <row r="7184" ht="97.5" customHeight="1" x14ac:dyDescent="0.2"/>
    <row r="7185" ht="97.5" customHeight="1" x14ac:dyDescent="0.2"/>
    <row r="7186" ht="97.5" customHeight="1" x14ac:dyDescent="0.2"/>
    <row r="7187" ht="97.5" customHeight="1" x14ac:dyDescent="0.2"/>
    <row r="7188" ht="97.5" customHeight="1" x14ac:dyDescent="0.2"/>
    <row r="7189" ht="97.5" customHeight="1" x14ac:dyDescent="0.2"/>
    <row r="7190" ht="97.5" customHeight="1" x14ac:dyDescent="0.2"/>
    <row r="7191" ht="97.5" customHeight="1" x14ac:dyDescent="0.2"/>
    <row r="7192" ht="97.5" customHeight="1" x14ac:dyDescent="0.2"/>
    <row r="7193" ht="97.5" customHeight="1" x14ac:dyDescent="0.2"/>
    <row r="7194" ht="97.5" customHeight="1" x14ac:dyDescent="0.2"/>
    <row r="7195" ht="97.5" customHeight="1" x14ac:dyDescent="0.2"/>
    <row r="7196" ht="97.5" customHeight="1" x14ac:dyDescent="0.2"/>
    <row r="7197" ht="97.5" customHeight="1" x14ac:dyDescent="0.2"/>
    <row r="7198" ht="97.5" customHeight="1" x14ac:dyDescent="0.2"/>
    <row r="7199" ht="97.5" customHeight="1" x14ac:dyDescent="0.2"/>
    <row r="7200" ht="97.5" customHeight="1" x14ac:dyDescent="0.2"/>
    <row r="7201" ht="97.5" customHeight="1" x14ac:dyDescent="0.2"/>
    <row r="7202" ht="97.5" customHeight="1" x14ac:dyDescent="0.2"/>
    <row r="7203" ht="97.5" customHeight="1" x14ac:dyDescent="0.2"/>
    <row r="7204" ht="97.5" customHeight="1" x14ac:dyDescent="0.2"/>
    <row r="7205" ht="97.5" customHeight="1" x14ac:dyDescent="0.2"/>
    <row r="7206" ht="97.5" customHeight="1" x14ac:dyDescent="0.2"/>
    <row r="7207" ht="97.5" customHeight="1" x14ac:dyDescent="0.2"/>
    <row r="7208" ht="97.5" customHeight="1" x14ac:dyDescent="0.2"/>
    <row r="7209" ht="97.5" customHeight="1" x14ac:dyDescent="0.2"/>
    <row r="7210" ht="97.5" customHeight="1" x14ac:dyDescent="0.2"/>
    <row r="7211" ht="97.5" customHeight="1" x14ac:dyDescent="0.2"/>
    <row r="7212" ht="97.5" customHeight="1" x14ac:dyDescent="0.2"/>
    <row r="7213" ht="97.5" customHeight="1" x14ac:dyDescent="0.2"/>
    <row r="7214" ht="97.5" customHeight="1" x14ac:dyDescent="0.2"/>
    <row r="7215" ht="97.5" customHeight="1" x14ac:dyDescent="0.2"/>
    <row r="7216" ht="97.5" customHeight="1" x14ac:dyDescent="0.2"/>
    <row r="7217" ht="97.5" customHeight="1" x14ac:dyDescent="0.2"/>
    <row r="7218" ht="97.5" customHeight="1" x14ac:dyDescent="0.2"/>
    <row r="7219" ht="97.5" customHeight="1" x14ac:dyDescent="0.2"/>
    <row r="7220" ht="97.5" customHeight="1" x14ac:dyDescent="0.2"/>
    <row r="7221" ht="97.5" customHeight="1" x14ac:dyDescent="0.2"/>
    <row r="7222" ht="97.5" customHeight="1" x14ac:dyDescent="0.2"/>
    <row r="7223" ht="97.5" customHeight="1" x14ac:dyDescent="0.2"/>
    <row r="7224" ht="97.5" customHeight="1" x14ac:dyDescent="0.2"/>
    <row r="7225" ht="97.5" customHeight="1" x14ac:dyDescent="0.2"/>
    <row r="7226" ht="97.5" customHeight="1" x14ac:dyDescent="0.2"/>
    <row r="7227" ht="97.5" customHeight="1" x14ac:dyDescent="0.2"/>
    <row r="7228" ht="97.5" customHeight="1" x14ac:dyDescent="0.2"/>
    <row r="7229" ht="97.5" customHeight="1" x14ac:dyDescent="0.2"/>
    <row r="7230" ht="97.5" customHeight="1" x14ac:dyDescent="0.2"/>
    <row r="7231" ht="97.5" customHeight="1" x14ac:dyDescent="0.2"/>
    <row r="7232" ht="97.5" customHeight="1" x14ac:dyDescent="0.2"/>
    <row r="7233" ht="97.5" customHeight="1" x14ac:dyDescent="0.2"/>
    <row r="7234" ht="97.5" customHeight="1" x14ac:dyDescent="0.2"/>
    <row r="7235" ht="97.5" customHeight="1" x14ac:dyDescent="0.2"/>
    <row r="7236" ht="97.5" customHeight="1" x14ac:dyDescent="0.2"/>
    <row r="7237" ht="97.5" customHeight="1" x14ac:dyDescent="0.2"/>
    <row r="7238" ht="97.5" customHeight="1" x14ac:dyDescent="0.2"/>
    <row r="7239" ht="97.5" customHeight="1" x14ac:dyDescent="0.2"/>
    <row r="7240" ht="97.5" customHeight="1" x14ac:dyDescent="0.2"/>
    <row r="7241" ht="97.5" customHeight="1" x14ac:dyDescent="0.2"/>
    <row r="7242" ht="97.5" customHeight="1" x14ac:dyDescent="0.2"/>
    <row r="7243" ht="97.5" customHeight="1" x14ac:dyDescent="0.2"/>
    <row r="7244" ht="97.5" customHeight="1" x14ac:dyDescent="0.2"/>
    <row r="7245" ht="97.5" customHeight="1" x14ac:dyDescent="0.2"/>
    <row r="7246" ht="97.5" customHeight="1" x14ac:dyDescent="0.2"/>
    <row r="7247" ht="97.5" customHeight="1" x14ac:dyDescent="0.2"/>
    <row r="7248" ht="97.5" customHeight="1" x14ac:dyDescent="0.2"/>
    <row r="7249" ht="97.5" customHeight="1" x14ac:dyDescent="0.2"/>
    <row r="7250" ht="97.5" customHeight="1" x14ac:dyDescent="0.2"/>
    <row r="7251" ht="97.5" customHeight="1" x14ac:dyDescent="0.2"/>
    <row r="7252" ht="97.5" customHeight="1" x14ac:dyDescent="0.2"/>
    <row r="7253" ht="97.5" customHeight="1" x14ac:dyDescent="0.2"/>
    <row r="7254" ht="97.5" customHeight="1" x14ac:dyDescent="0.2"/>
    <row r="7255" ht="97.5" customHeight="1" x14ac:dyDescent="0.2"/>
    <row r="7256" ht="97.5" customHeight="1" x14ac:dyDescent="0.2"/>
    <row r="7257" ht="97.5" customHeight="1" x14ac:dyDescent="0.2"/>
    <row r="7258" ht="97.5" customHeight="1" x14ac:dyDescent="0.2"/>
    <row r="7259" ht="97.5" customHeight="1" x14ac:dyDescent="0.2"/>
    <row r="7260" ht="97.5" customHeight="1" x14ac:dyDescent="0.2"/>
    <row r="7261" ht="97.5" customHeight="1" x14ac:dyDescent="0.2"/>
    <row r="7262" ht="97.5" customHeight="1" x14ac:dyDescent="0.2"/>
    <row r="7263" ht="97.5" customHeight="1" x14ac:dyDescent="0.2"/>
    <row r="7264" ht="97.5" customHeight="1" x14ac:dyDescent="0.2"/>
    <row r="7265" ht="97.5" customHeight="1" x14ac:dyDescent="0.2"/>
    <row r="7266" ht="97.5" customHeight="1" x14ac:dyDescent="0.2"/>
    <row r="7267" ht="97.5" customHeight="1" x14ac:dyDescent="0.2"/>
    <row r="7268" ht="97.5" customHeight="1" x14ac:dyDescent="0.2"/>
    <row r="7269" ht="97.5" customHeight="1" x14ac:dyDescent="0.2"/>
    <row r="7270" ht="97.5" customHeight="1" x14ac:dyDescent="0.2"/>
    <row r="7271" ht="97.5" customHeight="1" x14ac:dyDescent="0.2"/>
    <row r="7272" ht="97.5" customHeight="1" x14ac:dyDescent="0.2"/>
    <row r="7273" ht="97.5" customHeight="1" x14ac:dyDescent="0.2"/>
    <row r="7274" ht="97.5" customHeight="1" x14ac:dyDescent="0.2"/>
    <row r="7275" ht="97.5" customHeight="1" x14ac:dyDescent="0.2"/>
    <row r="7276" ht="97.5" customHeight="1" x14ac:dyDescent="0.2"/>
    <row r="7277" ht="97.5" customHeight="1" x14ac:dyDescent="0.2"/>
    <row r="7278" ht="97.5" customHeight="1" x14ac:dyDescent="0.2"/>
    <row r="7279" ht="97.5" customHeight="1" x14ac:dyDescent="0.2"/>
    <row r="7280" ht="97.5" customHeight="1" x14ac:dyDescent="0.2"/>
    <row r="7281" ht="97.5" customHeight="1" x14ac:dyDescent="0.2"/>
    <row r="7282" ht="97.5" customHeight="1" x14ac:dyDescent="0.2"/>
    <row r="7283" ht="97.5" customHeight="1" x14ac:dyDescent="0.2"/>
    <row r="7284" ht="97.5" customHeight="1" x14ac:dyDescent="0.2"/>
    <row r="7285" ht="97.5" customHeight="1" x14ac:dyDescent="0.2"/>
    <row r="7286" ht="97.5" customHeight="1" x14ac:dyDescent="0.2"/>
    <row r="7287" ht="97.5" customHeight="1" x14ac:dyDescent="0.2"/>
    <row r="7288" ht="97.5" customHeight="1" x14ac:dyDescent="0.2"/>
    <row r="7289" ht="97.5" customHeight="1" x14ac:dyDescent="0.2"/>
    <row r="7290" ht="97.5" customHeight="1" x14ac:dyDescent="0.2"/>
    <row r="7291" ht="97.5" customHeight="1" x14ac:dyDescent="0.2"/>
    <row r="7292" ht="97.5" customHeight="1" x14ac:dyDescent="0.2"/>
    <row r="7293" ht="97.5" customHeight="1" x14ac:dyDescent="0.2"/>
    <row r="7294" ht="97.5" customHeight="1" x14ac:dyDescent="0.2"/>
    <row r="7295" ht="97.5" customHeight="1" x14ac:dyDescent="0.2"/>
    <row r="7296" ht="97.5" customHeight="1" x14ac:dyDescent="0.2"/>
    <row r="7297" ht="97.5" customHeight="1" x14ac:dyDescent="0.2"/>
    <row r="7298" ht="97.5" customHeight="1" x14ac:dyDescent="0.2"/>
    <row r="7299" ht="97.5" customHeight="1" x14ac:dyDescent="0.2"/>
    <row r="7300" ht="97.5" customHeight="1" x14ac:dyDescent="0.2"/>
    <row r="7301" ht="97.5" customHeight="1" x14ac:dyDescent="0.2"/>
    <row r="7302" ht="97.5" customHeight="1" x14ac:dyDescent="0.2"/>
    <row r="7303" ht="97.5" customHeight="1" x14ac:dyDescent="0.2"/>
    <row r="7304" ht="97.5" customHeight="1" x14ac:dyDescent="0.2"/>
    <row r="7305" ht="97.5" customHeight="1" x14ac:dyDescent="0.2"/>
    <row r="7306" ht="97.5" customHeight="1" x14ac:dyDescent="0.2"/>
    <row r="7307" ht="97.5" customHeight="1" x14ac:dyDescent="0.2"/>
    <row r="7308" ht="97.5" customHeight="1" x14ac:dyDescent="0.2"/>
    <row r="7309" ht="97.5" customHeight="1" x14ac:dyDescent="0.2"/>
    <row r="7310" ht="97.5" customHeight="1" x14ac:dyDescent="0.2"/>
    <row r="7311" ht="97.5" customHeight="1" x14ac:dyDescent="0.2"/>
    <row r="7312" ht="97.5" customHeight="1" x14ac:dyDescent="0.2"/>
    <row r="7313" ht="97.5" customHeight="1" x14ac:dyDescent="0.2"/>
    <row r="7314" ht="97.5" customHeight="1" x14ac:dyDescent="0.2"/>
    <row r="7315" ht="97.5" customHeight="1" x14ac:dyDescent="0.2"/>
    <row r="7316" ht="97.5" customHeight="1" x14ac:dyDescent="0.2"/>
    <row r="7317" ht="97.5" customHeight="1" x14ac:dyDescent="0.2"/>
    <row r="7318" ht="97.5" customHeight="1" x14ac:dyDescent="0.2"/>
    <row r="7319" ht="97.5" customHeight="1" x14ac:dyDescent="0.2"/>
    <row r="7320" ht="97.5" customHeight="1" x14ac:dyDescent="0.2"/>
    <row r="7321" ht="97.5" customHeight="1" x14ac:dyDescent="0.2"/>
    <row r="7322" ht="97.5" customHeight="1" x14ac:dyDescent="0.2"/>
    <row r="7323" ht="97.5" customHeight="1" x14ac:dyDescent="0.2"/>
    <row r="7324" ht="97.5" customHeight="1" x14ac:dyDescent="0.2"/>
    <row r="7325" ht="97.5" customHeight="1" x14ac:dyDescent="0.2"/>
    <row r="7326" ht="97.5" customHeight="1" x14ac:dyDescent="0.2"/>
    <row r="7327" ht="97.5" customHeight="1" x14ac:dyDescent="0.2"/>
    <row r="7328" ht="97.5" customHeight="1" x14ac:dyDescent="0.2"/>
    <row r="7329" ht="97.5" customHeight="1" x14ac:dyDescent="0.2"/>
    <row r="7330" ht="97.5" customHeight="1" x14ac:dyDescent="0.2"/>
    <row r="7331" ht="97.5" customHeight="1" x14ac:dyDescent="0.2"/>
    <row r="7332" ht="97.5" customHeight="1" x14ac:dyDescent="0.2"/>
    <row r="7333" ht="97.5" customHeight="1" x14ac:dyDescent="0.2"/>
    <row r="7334" ht="97.5" customHeight="1" x14ac:dyDescent="0.2"/>
    <row r="7335" ht="97.5" customHeight="1" x14ac:dyDescent="0.2"/>
    <row r="7336" ht="97.5" customHeight="1" x14ac:dyDescent="0.2"/>
    <row r="7337" ht="97.5" customHeight="1" x14ac:dyDescent="0.2"/>
    <row r="7338" ht="97.5" customHeight="1" x14ac:dyDescent="0.2"/>
    <row r="7339" ht="97.5" customHeight="1" x14ac:dyDescent="0.2"/>
    <row r="7340" ht="97.5" customHeight="1" x14ac:dyDescent="0.2"/>
    <row r="7341" ht="97.5" customHeight="1" x14ac:dyDescent="0.2"/>
    <row r="7342" ht="97.5" customHeight="1" x14ac:dyDescent="0.2"/>
    <row r="7343" ht="97.5" customHeight="1" x14ac:dyDescent="0.2"/>
    <row r="7344" ht="97.5" customHeight="1" x14ac:dyDescent="0.2"/>
    <row r="7345" ht="97.5" customHeight="1" x14ac:dyDescent="0.2"/>
    <row r="7346" ht="97.5" customHeight="1" x14ac:dyDescent="0.2"/>
    <row r="7347" ht="97.5" customHeight="1" x14ac:dyDescent="0.2"/>
    <row r="7348" ht="97.5" customHeight="1" x14ac:dyDescent="0.2"/>
    <row r="7349" ht="97.5" customHeight="1" x14ac:dyDescent="0.2"/>
    <row r="7350" ht="97.5" customHeight="1" x14ac:dyDescent="0.2"/>
    <row r="7351" ht="97.5" customHeight="1" x14ac:dyDescent="0.2"/>
    <row r="7352" ht="97.5" customHeight="1" x14ac:dyDescent="0.2"/>
    <row r="7353" ht="97.5" customHeight="1" x14ac:dyDescent="0.2"/>
    <row r="7354" ht="97.5" customHeight="1" x14ac:dyDescent="0.2"/>
    <row r="7355" ht="97.5" customHeight="1" x14ac:dyDescent="0.2"/>
    <row r="7356" ht="97.5" customHeight="1" x14ac:dyDescent="0.2"/>
    <row r="7357" ht="97.5" customHeight="1" x14ac:dyDescent="0.2"/>
    <row r="7358" ht="97.5" customHeight="1" x14ac:dyDescent="0.2"/>
    <row r="7359" ht="97.5" customHeight="1" x14ac:dyDescent="0.2"/>
    <row r="7360" ht="97.5" customHeight="1" x14ac:dyDescent="0.2"/>
    <row r="7361" ht="97.5" customHeight="1" x14ac:dyDescent="0.2"/>
    <row r="7362" ht="97.5" customHeight="1" x14ac:dyDescent="0.2"/>
    <row r="7363" ht="97.5" customHeight="1" x14ac:dyDescent="0.2"/>
    <row r="7364" ht="97.5" customHeight="1" x14ac:dyDescent="0.2"/>
    <row r="7365" ht="97.5" customHeight="1" x14ac:dyDescent="0.2"/>
    <row r="7366" ht="97.5" customHeight="1" x14ac:dyDescent="0.2"/>
    <row r="7367" ht="97.5" customHeight="1" x14ac:dyDescent="0.2"/>
    <row r="7368" ht="97.5" customHeight="1" x14ac:dyDescent="0.2"/>
    <row r="7369" ht="97.5" customHeight="1" x14ac:dyDescent="0.2"/>
    <row r="7370" ht="97.5" customHeight="1" x14ac:dyDescent="0.2"/>
    <row r="7371" ht="97.5" customHeight="1" x14ac:dyDescent="0.2"/>
    <row r="7372" ht="97.5" customHeight="1" x14ac:dyDescent="0.2"/>
    <row r="7373" ht="97.5" customHeight="1" x14ac:dyDescent="0.2"/>
    <row r="7374" ht="97.5" customHeight="1" x14ac:dyDescent="0.2"/>
    <row r="7375" ht="97.5" customHeight="1" x14ac:dyDescent="0.2"/>
    <row r="7376" ht="97.5" customHeight="1" x14ac:dyDescent="0.2"/>
    <row r="7377" ht="97.5" customHeight="1" x14ac:dyDescent="0.2"/>
    <row r="7378" ht="97.5" customHeight="1" x14ac:dyDescent="0.2"/>
    <row r="7379" ht="97.5" customHeight="1" x14ac:dyDescent="0.2"/>
    <row r="7380" ht="97.5" customHeight="1" x14ac:dyDescent="0.2"/>
    <row r="7381" ht="97.5" customHeight="1" x14ac:dyDescent="0.2"/>
    <row r="7382" ht="97.5" customHeight="1" x14ac:dyDescent="0.2"/>
    <row r="7383" ht="97.5" customHeight="1" x14ac:dyDescent="0.2"/>
    <row r="7384" ht="97.5" customHeight="1" x14ac:dyDescent="0.2"/>
    <row r="7385" ht="97.5" customHeight="1" x14ac:dyDescent="0.2"/>
    <row r="7386" ht="97.5" customHeight="1" x14ac:dyDescent="0.2"/>
    <row r="7387" ht="97.5" customHeight="1" x14ac:dyDescent="0.2"/>
    <row r="7388" ht="97.5" customHeight="1" x14ac:dyDescent="0.2"/>
    <row r="7389" ht="97.5" customHeight="1" x14ac:dyDescent="0.2"/>
    <row r="7390" ht="97.5" customHeight="1" x14ac:dyDescent="0.2"/>
    <row r="7391" ht="97.5" customHeight="1" x14ac:dyDescent="0.2"/>
    <row r="7392" ht="97.5" customHeight="1" x14ac:dyDescent="0.2"/>
    <row r="7393" ht="97.5" customHeight="1" x14ac:dyDescent="0.2"/>
    <row r="7394" ht="97.5" customHeight="1" x14ac:dyDescent="0.2"/>
    <row r="7395" ht="97.5" customHeight="1" x14ac:dyDescent="0.2"/>
    <row r="7396" ht="97.5" customHeight="1" x14ac:dyDescent="0.2"/>
    <row r="7397" ht="97.5" customHeight="1" x14ac:dyDescent="0.2"/>
    <row r="7398" ht="97.5" customHeight="1" x14ac:dyDescent="0.2"/>
    <row r="7399" ht="97.5" customHeight="1" x14ac:dyDescent="0.2"/>
    <row r="7400" ht="97.5" customHeight="1" x14ac:dyDescent="0.2"/>
    <row r="7401" ht="97.5" customHeight="1" x14ac:dyDescent="0.2"/>
    <row r="7402" ht="97.5" customHeight="1" x14ac:dyDescent="0.2"/>
    <row r="7403" ht="97.5" customHeight="1" x14ac:dyDescent="0.2"/>
    <row r="7404" ht="97.5" customHeight="1" x14ac:dyDescent="0.2"/>
    <row r="7405" ht="97.5" customHeight="1" x14ac:dyDescent="0.2"/>
    <row r="7406" ht="97.5" customHeight="1" x14ac:dyDescent="0.2"/>
    <row r="7407" ht="97.5" customHeight="1" x14ac:dyDescent="0.2"/>
    <row r="7408" ht="97.5" customHeight="1" x14ac:dyDescent="0.2"/>
    <row r="7409" ht="97.5" customHeight="1" x14ac:dyDescent="0.2"/>
    <row r="7410" ht="97.5" customHeight="1" x14ac:dyDescent="0.2"/>
    <row r="7411" ht="97.5" customHeight="1" x14ac:dyDescent="0.2"/>
    <row r="7412" ht="97.5" customHeight="1" x14ac:dyDescent="0.2"/>
    <row r="7413" ht="97.5" customHeight="1" x14ac:dyDescent="0.2"/>
    <row r="7414" ht="97.5" customHeight="1" x14ac:dyDescent="0.2"/>
    <row r="7415" ht="97.5" customHeight="1" x14ac:dyDescent="0.2"/>
    <row r="7416" ht="97.5" customHeight="1" x14ac:dyDescent="0.2"/>
    <row r="7417" ht="97.5" customHeight="1" x14ac:dyDescent="0.2"/>
    <row r="7418" ht="97.5" customHeight="1" x14ac:dyDescent="0.2"/>
    <row r="7419" ht="97.5" customHeight="1" x14ac:dyDescent="0.2"/>
    <row r="7420" ht="97.5" customHeight="1" x14ac:dyDescent="0.2"/>
    <row r="7421" ht="97.5" customHeight="1" x14ac:dyDescent="0.2"/>
    <row r="7422" ht="97.5" customHeight="1" x14ac:dyDescent="0.2"/>
    <row r="7423" ht="97.5" customHeight="1" x14ac:dyDescent="0.2"/>
    <row r="7424" ht="97.5" customHeight="1" x14ac:dyDescent="0.2"/>
    <row r="7425" ht="97.5" customHeight="1" x14ac:dyDescent="0.2"/>
    <row r="7426" ht="97.5" customHeight="1" x14ac:dyDescent="0.2"/>
    <row r="7427" ht="97.5" customHeight="1" x14ac:dyDescent="0.2"/>
    <row r="7428" ht="97.5" customHeight="1" x14ac:dyDescent="0.2"/>
    <row r="7429" ht="97.5" customHeight="1" x14ac:dyDescent="0.2"/>
    <row r="7430" ht="97.5" customHeight="1" x14ac:dyDescent="0.2"/>
    <row r="7431" ht="97.5" customHeight="1" x14ac:dyDescent="0.2"/>
    <row r="7432" ht="97.5" customHeight="1" x14ac:dyDescent="0.2"/>
    <row r="7433" ht="97.5" customHeight="1" x14ac:dyDescent="0.2"/>
    <row r="7434" ht="97.5" customHeight="1" x14ac:dyDescent="0.2"/>
    <row r="7435" ht="97.5" customHeight="1" x14ac:dyDescent="0.2"/>
    <row r="7436" ht="97.5" customHeight="1" x14ac:dyDescent="0.2"/>
    <row r="7437" ht="97.5" customHeight="1" x14ac:dyDescent="0.2"/>
    <row r="7438" ht="97.5" customHeight="1" x14ac:dyDescent="0.2"/>
    <row r="7439" ht="97.5" customHeight="1" x14ac:dyDescent="0.2"/>
    <row r="7440" ht="97.5" customHeight="1" x14ac:dyDescent="0.2"/>
    <row r="7441" ht="97.5" customHeight="1" x14ac:dyDescent="0.2"/>
    <row r="7442" ht="97.5" customHeight="1" x14ac:dyDescent="0.2"/>
    <row r="7443" ht="97.5" customHeight="1" x14ac:dyDescent="0.2"/>
    <row r="7444" ht="97.5" customHeight="1" x14ac:dyDescent="0.2"/>
    <row r="7445" ht="97.5" customHeight="1" x14ac:dyDescent="0.2"/>
    <row r="7446" ht="97.5" customHeight="1" x14ac:dyDescent="0.2"/>
    <row r="7447" ht="97.5" customHeight="1" x14ac:dyDescent="0.2"/>
    <row r="7448" ht="97.5" customHeight="1" x14ac:dyDescent="0.2"/>
    <row r="7449" ht="97.5" customHeight="1" x14ac:dyDescent="0.2"/>
    <row r="7450" ht="97.5" customHeight="1" x14ac:dyDescent="0.2"/>
    <row r="7451" ht="97.5" customHeight="1" x14ac:dyDescent="0.2"/>
    <row r="7452" ht="97.5" customHeight="1" x14ac:dyDescent="0.2"/>
    <row r="7453" ht="97.5" customHeight="1" x14ac:dyDescent="0.2"/>
    <row r="7454" ht="97.5" customHeight="1" x14ac:dyDescent="0.2"/>
    <row r="7455" ht="97.5" customHeight="1" x14ac:dyDescent="0.2"/>
    <row r="7456" ht="97.5" customHeight="1" x14ac:dyDescent="0.2"/>
    <row r="7457" ht="97.5" customHeight="1" x14ac:dyDescent="0.2"/>
    <row r="7458" ht="97.5" customHeight="1" x14ac:dyDescent="0.2"/>
    <row r="7459" ht="97.5" customHeight="1" x14ac:dyDescent="0.2"/>
    <row r="7460" ht="97.5" customHeight="1" x14ac:dyDescent="0.2"/>
    <row r="7461" ht="97.5" customHeight="1" x14ac:dyDescent="0.2"/>
    <row r="7462" ht="97.5" customHeight="1" x14ac:dyDescent="0.2"/>
    <row r="7463" ht="97.5" customHeight="1" x14ac:dyDescent="0.2"/>
    <row r="7464" ht="97.5" customHeight="1" x14ac:dyDescent="0.2"/>
    <row r="7465" ht="97.5" customHeight="1" x14ac:dyDescent="0.2"/>
    <row r="7466" ht="97.5" customHeight="1" x14ac:dyDescent="0.2"/>
    <row r="7467" ht="97.5" customHeight="1" x14ac:dyDescent="0.2"/>
    <row r="7468" ht="97.5" customHeight="1" x14ac:dyDescent="0.2"/>
    <row r="7469" ht="97.5" customHeight="1" x14ac:dyDescent="0.2"/>
    <row r="7470" ht="97.5" customHeight="1" x14ac:dyDescent="0.2"/>
    <row r="7471" ht="97.5" customHeight="1" x14ac:dyDescent="0.2"/>
    <row r="7472" ht="97.5" customHeight="1" x14ac:dyDescent="0.2"/>
    <row r="7473" ht="97.5" customHeight="1" x14ac:dyDescent="0.2"/>
    <row r="7474" ht="97.5" customHeight="1" x14ac:dyDescent="0.2"/>
    <row r="7475" ht="97.5" customHeight="1" x14ac:dyDescent="0.2"/>
    <row r="7476" ht="97.5" customHeight="1" x14ac:dyDescent="0.2"/>
    <row r="7477" ht="97.5" customHeight="1" x14ac:dyDescent="0.2"/>
    <row r="7478" ht="97.5" customHeight="1" x14ac:dyDescent="0.2"/>
    <row r="7479" ht="97.5" customHeight="1" x14ac:dyDescent="0.2"/>
    <row r="7480" ht="97.5" customHeight="1" x14ac:dyDescent="0.2"/>
    <row r="7481" ht="97.5" customHeight="1" x14ac:dyDescent="0.2"/>
    <row r="7482" ht="97.5" customHeight="1" x14ac:dyDescent="0.2"/>
    <row r="7483" ht="97.5" customHeight="1" x14ac:dyDescent="0.2"/>
    <row r="7484" ht="97.5" customHeight="1" x14ac:dyDescent="0.2"/>
    <row r="7485" ht="97.5" customHeight="1" x14ac:dyDescent="0.2"/>
    <row r="7486" ht="97.5" customHeight="1" x14ac:dyDescent="0.2"/>
    <row r="7487" ht="97.5" customHeight="1" x14ac:dyDescent="0.2"/>
    <row r="7488" ht="97.5" customHeight="1" x14ac:dyDescent="0.2"/>
    <row r="7489" ht="97.5" customHeight="1" x14ac:dyDescent="0.2"/>
    <row r="7490" ht="97.5" customHeight="1" x14ac:dyDescent="0.2"/>
    <row r="7491" ht="97.5" customHeight="1" x14ac:dyDescent="0.2"/>
    <row r="7492" ht="97.5" customHeight="1" x14ac:dyDescent="0.2"/>
    <row r="7493" ht="97.5" customHeight="1" x14ac:dyDescent="0.2"/>
    <row r="7494" ht="97.5" customHeight="1" x14ac:dyDescent="0.2"/>
    <row r="7495" ht="97.5" customHeight="1" x14ac:dyDescent="0.2"/>
    <row r="7496" ht="97.5" customHeight="1" x14ac:dyDescent="0.2"/>
    <row r="7497" ht="97.5" customHeight="1" x14ac:dyDescent="0.2"/>
    <row r="7498" ht="97.5" customHeight="1" x14ac:dyDescent="0.2"/>
    <row r="7499" ht="97.5" customHeight="1" x14ac:dyDescent="0.2"/>
    <row r="7500" ht="97.5" customHeight="1" x14ac:dyDescent="0.2"/>
    <row r="7501" ht="97.5" customHeight="1" x14ac:dyDescent="0.2"/>
    <row r="7502" ht="97.5" customHeight="1" x14ac:dyDescent="0.2"/>
    <row r="7503" ht="97.5" customHeight="1" x14ac:dyDescent="0.2"/>
    <row r="7504" ht="97.5" customHeight="1" x14ac:dyDescent="0.2"/>
    <row r="7505" ht="97.5" customHeight="1" x14ac:dyDescent="0.2"/>
    <row r="7506" ht="97.5" customHeight="1" x14ac:dyDescent="0.2"/>
    <row r="7507" ht="97.5" customHeight="1" x14ac:dyDescent="0.2"/>
    <row r="7508" ht="97.5" customHeight="1" x14ac:dyDescent="0.2"/>
    <row r="7509" ht="97.5" customHeight="1" x14ac:dyDescent="0.2"/>
    <row r="7510" ht="97.5" customHeight="1" x14ac:dyDescent="0.2"/>
    <row r="7511" ht="97.5" customHeight="1" x14ac:dyDescent="0.2"/>
    <row r="7512" ht="97.5" customHeight="1" x14ac:dyDescent="0.2"/>
    <row r="7513" ht="97.5" customHeight="1" x14ac:dyDescent="0.2"/>
    <row r="7514" ht="97.5" customHeight="1" x14ac:dyDescent="0.2"/>
    <row r="7515" ht="97.5" customHeight="1" x14ac:dyDescent="0.2"/>
    <row r="7516" ht="97.5" customHeight="1" x14ac:dyDescent="0.2"/>
    <row r="7517" ht="97.5" customHeight="1" x14ac:dyDescent="0.2"/>
    <row r="7518" ht="97.5" customHeight="1" x14ac:dyDescent="0.2"/>
    <row r="7519" ht="97.5" customHeight="1" x14ac:dyDescent="0.2"/>
    <row r="7520" ht="97.5" customHeight="1" x14ac:dyDescent="0.2"/>
    <row r="7521" ht="97.5" customHeight="1" x14ac:dyDescent="0.2"/>
    <row r="7522" ht="97.5" customHeight="1" x14ac:dyDescent="0.2"/>
    <row r="7523" ht="97.5" customHeight="1" x14ac:dyDescent="0.2"/>
    <row r="7524" ht="97.5" customHeight="1" x14ac:dyDescent="0.2"/>
    <row r="7525" ht="97.5" customHeight="1" x14ac:dyDescent="0.2"/>
    <row r="7526" ht="97.5" customHeight="1" x14ac:dyDescent="0.2"/>
    <row r="7527" ht="97.5" customHeight="1" x14ac:dyDescent="0.2"/>
    <row r="7528" ht="97.5" customHeight="1" x14ac:dyDescent="0.2"/>
    <row r="7529" ht="97.5" customHeight="1" x14ac:dyDescent="0.2"/>
    <row r="7530" ht="97.5" customHeight="1" x14ac:dyDescent="0.2"/>
    <row r="7531" ht="97.5" customHeight="1" x14ac:dyDescent="0.2"/>
    <row r="7532" ht="97.5" customHeight="1" x14ac:dyDescent="0.2"/>
    <row r="7533" ht="97.5" customHeight="1" x14ac:dyDescent="0.2"/>
    <row r="7534" ht="97.5" customHeight="1" x14ac:dyDescent="0.2"/>
    <row r="7535" ht="97.5" customHeight="1" x14ac:dyDescent="0.2"/>
    <row r="7536" ht="97.5" customHeight="1" x14ac:dyDescent="0.2"/>
    <row r="7537" ht="97.5" customHeight="1" x14ac:dyDescent="0.2"/>
    <row r="7538" ht="97.5" customHeight="1" x14ac:dyDescent="0.2"/>
    <row r="7539" ht="97.5" customHeight="1" x14ac:dyDescent="0.2"/>
    <row r="7540" ht="97.5" customHeight="1" x14ac:dyDescent="0.2"/>
    <row r="7541" ht="97.5" customHeight="1" x14ac:dyDescent="0.2"/>
    <row r="7542" ht="97.5" customHeight="1" x14ac:dyDescent="0.2"/>
    <row r="7543" ht="97.5" customHeight="1" x14ac:dyDescent="0.2"/>
    <row r="7544" ht="97.5" customHeight="1" x14ac:dyDescent="0.2"/>
    <row r="7545" ht="97.5" customHeight="1" x14ac:dyDescent="0.2"/>
    <row r="7546" ht="97.5" customHeight="1" x14ac:dyDescent="0.2"/>
    <row r="7547" ht="97.5" customHeight="1" x14ac:dyDescent="0.2"/>
    <row r="7548" ht="97.5" customHeight="1" x14ac:dyDescent="0.2"/>
    <row r="7549" ht="97.5" customHeight="1" x14ac:dyDescent="0.2"/>
    <row r="7550" ht="97.5" customHeight="1" x14ac:dyDescent="0.2"/>
    <row r="7551" ht="97.5" customHeight="1" x14ac:dyDescent="0.2"/>
    <row r="7552" ht="97.5" customHeight="1" x14ac:dyDescent="0.2"/>
    <row r="7553" ht="97.5" customHeight="1" x14ac:dyDescent="0.2"/>
    <row r="7554" ht="97.5" customHeight="1" x14ac:dyDescent="0.2"/>
    <row r="7555" ht="97.5" customHeight="1" x14ac:dyDescent="0.2"/>
    <row r="7556" ht="97.5" customHeight="1" x14ac:dyDescent="0.2"/>
    <row r="7557" ht="97.5" customHeight="1" x14ac:dyDescent="0.2"/>
    <row r="7558" ht="97.5" customHeight="1" x14ac:dyDescent="0.2"/>
    <row r="7559" ht="97.5" customHeight="1" x14ac:dyDescent="0.2"/>
    <row r="7560" ht="97.5" customHeight="1" x14ac:dyDescent="0.2"/>
    <row r="7561" ht="97.5" customHeight="1" x14ac:dyDescent="0.2"/>
    <row r="7562" ht="97.5" customHeight="1" x14ac:dyDescent="0.2"/>
    <row r="7563" ht="97.5" customHeight="1" x14ac:dyDescent="0.2"/>
    <row r="7564" ht="97.5" customHeight="1" x14ac:dyDescent="0.2"/>
    <row r="7565" ht="97.5" customHeight="1" x14ac:dyDescent="0.2"/>
    <row r="7566" ht="97.5" customHeight="1" x14ac:dyDescent="0.2"/>
    <row r="7567" ht="97.5" customHeight="1" x14ac:dyDescent="0.2"/>
    <row r="7568" ht="97.5" customHeight="1" x14ac:dyDescent="0.2"/>
    <row r="7569" ht="97.5" customHeight="1" x14ac:dyDescent="0.2"/>
    <row r="7570" ht="97.5" customHeight="1" x14ac:dyDescent="0.2"/>
    <row r="7571" ht="97.5" customHeight="1" x14ac:dyDescent="0.2"/>
    <row r="7572" ht="97.5" customHeight="1" x14ac:dyDescent="0.2"/>
    <row r="7573" ht="97.5" customHeight="1" x14ac:dyDescent="0.2"/>
    <row r="7574" ht="97.5" customHeight="1" x14ac:dyDescent="0.2"/>
    <row r="7575" ht="97.5" customHeight="1" x14ac:dyDescent="0.2"/>
    <row r="7576" ht="97.5" customHeight="1" x14ac:dyDescent="0.2"/>
    <row r="7577" ht="97.5" customHeight="1" x14ac:dyDescent="0.2"/>
    <row r="7578" ht="97.5" customHeight="1" x14ac:dyDescent="0.2"/>
    <row r="7579" ht="97.5" customHeight="1" x14ac:dyDescent="0.2"/>
    <row r="7580" ht="97.5" customHeight="1" x14ac:dyDescent="0.2"/>
    <row r="7581" ht="97.5" customHeight="1" x14ac:dyDescent="0.2"/>
    <row r="7582" ht="97.5" customHeight="1" x14ac:dyDescent="0.2"/>
    <row r="7583" ht="97.5" customHeight="1" x14ac:dyDescent="0.2"/>
    <row r="7584" ht="97.5" customHeight="1" x14ac:dyDescent="0.2"/>
    <row r="7585" ht="97.5" customHeight="1" x14ac:dyDescent="0.2"/>
    <row r="7586" ht="97.5" customHeight="1" x14ac:dyDescent="0.2"/>
    <row r="7587" ht="97.5" customHeight="1" x14ac:dyDescent="0.2"/>
    <row r="7588" ht="97.5" customHeight="1" x14ac:dyDescent="0.2"/>
    <row r="7589" ht="97.5" customHeight="1" x14ac:dyDescent="0.2"/>
    <row r="7590" ht="97.5" customHeight="1" x14ac:dyDescent="0.2"/>
    <row r="7591" ht="97.5" customHeight="1" x14ac:dyDescent="0.2"/>
    <row r="7592" ht="97.5" customHeight="1" x14ac:dyDescent="0.2"/>
    <row r="7593" ht="97.5" customHeight="1" x14ac:dyDescent="0.2"/>
    <row r="7594" ht="97.5" customHeight="1" x14ac:dyDescent="0.2"/>
    <row r="7595" ht="97.5" customHeight="1" x14ac:dyDescent="0.2"/>
    <row r="7596" ht="97.5" customHeight="1" x14ac:dyDescent="0.2"/>
    <row r="7597" ht="97.5" customHeight="1" x14ac:dyDescent="0.2"/>
    <row r="7598" ht="97.5" customHeight="1" x14ac:dyDescent="0.2"/>
    <row r="7599" ht="97.5" customHeight="1" x14ac:dyDescent="0.2"/>
    <row r="7600" ht="97.5" customHeight="1" x14ac:dyDescent="0.2"/>
    <row r="7601" ht="97.5" customHeight="1" x14ac:dyDescent="0.2"/>
    <row r="7602" ht="97.5" customHeight="1" x14ac:dyDescent="0.2"/>
    <row r="7603" ht="97.5" customHeight="1" x14ac:dyDescent="0.2"/>
    <row r="7604" ht="97.5" customHeight="1" x14ac:dyDescent="0.2"/>
    <row r="7605" ht="97.5" customHeight="1" x14ac:dyDescent="0.2"/>
    <row r="7606" ht="97.5" customHeight="1" x14ac:dyDescent="0.2"/>
    <row r="7607" ht="97.5" customHeight="1" x14ac:dyDescent="0.2"/>
    <row r="7608" ht="97.5" customHeight="1" x14ac:dyDescent="0.2"/>
    <row r="7609" ht="97.5" customHeight="1" x14ac:dyDescent="0.2"/>
    <row r="7610" ht="97.5" customHeight="1" x14ac:dyDescent="0.2"/>
    <row r="7611" ht="97.5" customHeight="1" x14ac:dyDescent="0.2"/>
    <row r="7612" ht="97.5" customHeight="1" x14ac:dyDescent="0.2"/>
    <row r="7613" ht="97.5" customHeight="1" x14ac:dyDescent="0.2"/>
    <row r="7614" ht="97.5" customHeight="1" x14ac:dyDescent="0.2"/>
    <row r="7615" ht="97.5" customHeight="1" x14ac:dyDescent="0.2"/>
    <row r="7616" ht="97.5" customHeight="1" x14ac:dyDescent="0.2"/>
    <row r="7617" ht="97.5" customHeight="1" x14ac:dyDescent="0.2"/>
    <row r="7618" ht="97.5" customHeight="1" x14ac:dyDescent="0.2"/>
    <row r="7619" ht="97.5" customHeight="1" x14ac:dyDescent="0.2"/>
    <row r="7620" ht="97.5" customHeight="1" x14ac:dyDescent="0.2"/>
    <row r="7621" ht="97.5" customHeight="1" x14ac:dyDescent="0.2"/>
    <row r="7622" ht="97.5" customHeight="1" x14ac:dyDescent="0.2"/>
    <row r="7623" ht="97.5" customHeight="1" x14ac:dyDescent="0.2"/>
    <row r="7624" ht="97.5" customHeight="1" x14ac:dyDescent="0.2"/>
    <row r="7625" ht="97.5" customHeight="1" x14ac:dyDescent="0.2"/>
    <row r="7626" ht="97.5" customHeight="1" x14ac:dyDescent="0.2"/>
    <row r="7627" ht="97.5" customHeight="1" x14ac:dyDescent="0.2"/>
    <row r="7628" ht="97.5" customHeight="1" x14ac:dyDescent="0.2"/>
    <row r="7629" ht="97.5" customHeight="1" x14ac:dyDescent="0.2"/>
    <row r="7630" ht="97.5" customHeight="1" x14ac:dyDescent="0.2"/>
    <row r="7631" ht="97.5" customHeight="1" x14ac:dyDescent="0.2"/>
    <row r="7632" ht="97.5" customHeight="1" x14ac:dyDescent="0.2"/>
    <row r="7633" ht="97.5" customHeight="1" x14ac:dyDescent="0.2"/>
    <row r="7634" ht="97.5" customHeight="1" x14ac:dyDescent="0.2"/>
    <row r="7635" ht="97.5" customHeight="1" x14ac:dyDescent="0.2"/>
    <row r="7636" ht="97.5" customHeight="1" x14ac:dyDescent="0.2"/>
    <row r="7637" ht="97.5" customHeight="1" x14ac:dyDescent="0.2"/>
    <row r="7638" ht="97.5" customHeight="1" x14ac:dyDescent="0.2"/>
    <row r="7639" ht="97.5" customHeight="1" x14ac:dyDescent="0.2"/>
    <row r="7640" ht="97.5" customHeight="1" x14ac:dyDescent="0.2"/>
    <row r="7641" ht="97.5" customHeight="1" x14ac:dyDescent="0.2"/>
    <row r="7642" ht="97.5" customHeight="1" x14ac:dyDescent="0.2"/>
    <row r="7643" ht="97.5" customHeight="1" x14ac:dyDescent="0.2"/>
    <row r="7644" ht="97.5" customHeight="1" x14ac:dyDescent="0.2"/>
    <row r="7645" ht="97.5" customHeight="1" x14ac:dyDescent="0.2"/>
    <row r="7646" ht="97.5" customHeight="1" x14ac:dyDescent="0.2"/>
    <row r="7647" ht="97.5" customHeight="1" x14ac:dyDescent="0.2"/>
    <row r="7648" ht="97.5" customHeight="1" x14ac:dyDescent="0.2"/>
    <row r="7649" ht="97.5" customHeight="1" x14ac:dyDescent="0.2"/>
    <row r="7650" ht="97.5" customHeight="1" x14ac:dyDescent="0.2"/>
    <row r="7651" ht="97.5" customHeight="1" x14ac:dyDescent="0.2"/>
    <row r="7652" ht="97.5" customHeight="1" x14ac:dyDescent="0.2"/>
    <row r="7653" ht="97.5" customHeight="1" x14ac:dyDescent="0.2"/>
    <row r="7654" ht="97.5" customHeight="1" x14ac:dyDescent="0.2"/>
    <row r="7655" ht="97.5" customHeight="1" x14ac:dyDescent="0.2"/>
    <row r="7656" ht="97.5" customHeight="1" x14ac:dyDescent="0.2"/>
    <row r="7657" ht="97.5" customHeight="1" x14ac:dyDescent="0.2"/>
    <row r="7658" ht="97.5" customHeight="1" x14ac:dyDescent="0.2"/>
    <row r="7659" ht="97.5" customHeight="1" x14ac:dyDescent="0.2"/>
    <row r="7660" ht="97.5" customHeight="1" x14ac:dyDescent="0.2"/>
    <row r="7661" ht="97.5" customHeight="1" x14ac:dyDescent="0.2"/>
    <row r="7662" ht="97.5" customHeight="1" x14ac:dyDescent="0.2"/>
    <row r="7663" ht="97.5" customHeight="1" x14ac:dyDescent="0.2"/>
    <row r="7664" ht="97.5" customHeight="1" x14ac:dyDescent="0.2"/>
    <row r="7665" ht="97.5" customHeight="1" x14ac:dyDescent="0.2"/>
    <row r="7666" ht="97.5" customHeight="1" x14ac:dyDescent="0.2"/>
    <row r="7667" ht="97.5" customHeight="1" x14ac:dyDescent="0.2"/>
    <row r="7668" ht="97.5" customHeight="1" x14ac:dyDescent="0.2"/>
    <row r="7669" ht="97.5" customHeight="1" x14ac:dyDescent="0.2"/>
    <row r="7670" ht="97.5" customHeight="1" x14ac:dyDescent="0.2"/>
    <row r="7671" ht="97.5" customHeight="1" x14ac:dyDescent="0.2"/>
    <row r="7672" ht="97.5" customHeight="1" x14ac:dyDescent="0.2"/>
    <row r="7673" ht="97.5" customHeight="1" x14ac:dyDescent="0.2"/>
    <row r="7674" ht="97.5" customHeight="1" x14ac:dyDescent="0.2"/>
    <row r="7675" ht="97.5" customHeight="1" x14ac:dyDescent="0.2"/>
    <row r="7676" ht="97.5" customHeight="1" x14ac:dyDescent="0.2"/>
    <row r="7677" ht="97.5" customHeight="1" x14ac:dyDescent="0.2"/>
    <row r="7678" ht="97.5" customHeight="1" x14ac:dyDescent="0.2"/>
    <row r="7679" ht="97.5" customHeight="1" x14ac:dyDescent="0.2"/>
    <row r="7680" ht="97.5" customHeight="1" x14ac:dyDescent="0.2"/>
    <row r="7681" ht="97.5" customHeight="1" x14ac:dyDescent="0.2"/>
    <row r="7682" ht="97.5" customHeight="1" x14ac:dyDescent="0.2"/>
    <row r="7683" ht="97.5" customHeight="1" x14ac:dyDescent="0.2"/>
    <row r="7684" ht="97.5" customHeight="1" x14ac:dyDescent="0.2"/>
    <row r="7685" ht="97.5" customHeight="1" x14ac:dyDescent="0.2"/>
    <row r="7686" ht="97.5" customHeight="1" x14ac:dyDescent="0.2"/>
    <row r="7687" ht="97.5" customHeight="1" x14ac:dyDescent="0.2"/>
    <row r="7688" ht="97.5" customHeight="1" x14ac:dyDescent="0.2"/>
    <row r="7689" ht="97.5" customHeight="1" x14ac:dyDescent="0.2"/>
    <row r="7690" ht="97.5" customHeight="1" x14ac:dyDescent="0.2"/>
    <row r="7691" ht="97.5" customHeight="1" x14ac:dyDescent="0.2"/>
    <row r="7692" ht="97.5" customHeight="1" x14ac:dyDescent="0.2"/>
    <row r="7693" ht="97.5" customHeight="1" x14ac:dyDescent="0.2"/>
    <row r="7694" ht="97.5" customHeight="1" x14ac:dyDescent="0.2"/>
    <row r="7695" ht="97.5" customHeight="1" x14ac:dyDescent="0.2"/>
    <row r="7696" ht="97.5" customHeight="1" x14ac:dyDescent="0.2"/>
    <row r="7697" ht="97.5" customHeight="1" x14ac:dyDescent="0.2"/>
    <row r="7698" ht="97.5" customHeight="1" x14ac:dyDescent="0.2"/>
    <row r="7699" ht="97.5" customHeight="1" x14ac:dyDescent="0.2"/>
    <row r="7700" ht="97.5" customHeight="1" x14ac:dyDescent="0.2"/>
    <row r="7701" ht="97.5" customHeight="1" x14ac:dyDescent="0.2"/>
    <row r="7702" ht="97.5" customHeight="1" x14ac:dyDescent="0.2"/>
    <row r="7703" ht="97.5" customHeight="1" x14ac:dyDescent="0.2"/>
    <row r="7704" ht="97.5" customHeight="1" x14ac:dyDescent="0.2"/>
    <row r="7705" ht="97.5" customHeight="1" x14ac:dyDescent="0.2"/>
    <row r="7706" ht="97.5" customHeight="1" x14ac:dyDescent="0.2"/>
    <row r="7707" ht="97.5" customHeight="1" x14ac:dyDescent="0.2"/>
    <row r="7708" ht="97.5" customHeight="1" x14ac:dyDescent="0.2"/>
    <row r="7709" ht="97.5" customHeight="1" x14ac:dyDescent="0.2"/>
    <row r="7710" ht="97.5" customHeight="1" x14ac:dyDescent="0.2"/>
    <row r="7711" ht="97.5" customHeight="1" x14ac:dyDescent="0.2"/>
    <row r="7712" ht="97.5" customHeight="1" x14ac:dyDescent="0.2"/>
    <row r="7713" ht="97.5" customHeight="1" x14ac:dyDescent="0.2"/>
    <row r="7714" ht="97.5" customHeight="1" x14ac:dyDescent="0.2"/>
    <row r="7715" ht="97.5" customHeight="1" x14ac:dyDescent="0.2"/>
    <row r="7716" ht="97.5" customHeight="1" x14ac:dyDescent="0.2"/>
    <row r="7717" ht="97.5" customHeight="1" x14ac:dyDescent="0.2"/>
    <row r="7718" ht="97.5" customHeight="1" x14ac:dyDescent="0.2"/>
    <row r="7719" ht="97.5" customHeight="1" x14ac:dyDescent="0.2"/>
    <row r="7720" ht="97.5" customHeight="1" x14ac:dyDescent="0.2"/>
    <row r="7721" ht="97.5" customHeight="1" x14ac:dyDescent="0.2"/>
    <row r="7722" ht="97.5" customHeight="1" x14ac:dyDescent="0.2"/>
    <row r="7723" ht="97.5" customHeight="1" x14ac:dyDescent="0.2"/>
    <row r="7724" ht="97.5" customHeight="1" x14ac:dyDescent="0.2"/>
    <row r="7725" ht="97.5" customHeight="1" x14ac:dyDescent="0.2"/>
    <row r="7726" ht="97.5" customHeight="1" x14ac:dyDescent="0.2"/>
    <row r="7727" ht="97.5" customHeight="1" x14ac:dyDescent="0.2"/>
    <row r="7728" ht="97.5" customHeight="1" x14ac:dyDescent="0.2"/>
    <row r="7729" ht="97.5" customHeight="1" x14ac:dyDescent="0.2"/>
    <row r="7730" ht="97.5" customHeight="1" x14ac:dyDescent="0.2"/>
    <row r="7731" ht="97.5" customHeight="1" x14ac:dyDescent="0.2"/>
    <row r="7732" ht="97.5" customHeight="1" x14ac:dyDescent="0.2"/>
    <row r="7733" ht="97.5" customHeight="1" x14ac:dyDescent="0.2"/>
    <row r="7734" ht="97.5" customHeight="1" x14ac:dyDescent="0.2"/>
    <row r="7735" ht="97.5" customHeight="1" x14ac:dyDescent="0.2"/>
    <row r="7736" ht="97.5" customHeight="1" x14ac:dyDescent="0.2"/>
    <row r="7737" ht="97.5" customHeight="1" x14ac:dyDescent="0.2"/>
    <row r="7738" ht="97.5" customHeight="1" x14ac:dyDescent="0.2"/>
    <row r="7739" ht="97.5" customHeight="1" x14ac:dyDescent="0.2"/>
    <row r="7740" ht="97.5" customHeight="1" x14ac:dyDescent="0.2"/>
    <row r="7741" ht="97.5" customHeight="1" x14ac:dyDescent="0.2"/>
    <row r="7742" ht="97.5" customHeight="1" x14ac:dyDescent="0.2"/>
    <row r="7743" ht="97.5" customHeight="1" x14ac:dyDescent="0.2"/>
    <row r="7744" ht="97.5" customHeight="1" x14ac:dyDescent="0.2"/>
    <row r="7745" ht="97.5" customHeight="1" x14ac:dyDescent="0.2"/>
    <row r="7746" ht="97.5" customHeight="1" x14ac:dyDescent="0.2"/>
    <row r="7747" ht="97.5" customHeight="1" x14ac:dyDescent="0.2"/>
    <row r="7748" ht="97.5" customHeight="1" x14ac:dyDescent="0.2"/>
    <row r="7749" ht="97.5" customHeight="1" x14ac:dyDescent="0.2"/>
    <row r="7750" ht="97.5" customHeight="1" x14ac:dyDescent="0.2"/>
    <row r="7751" ht="97.5" customHeight="1" x14ac:dyDescent="0.2"/>
    <row r="7752" ht="97.5" customHeight="1" x14ac:dyDescent="0.2"/>
    <row r="7753" ht="97.5" customHeight="1" x14ac:dyDescent="0.2"/>
    <row r="7754" ht="97.5" customHeight="1" x14ac:dyDescent="0.2"/>
    <row r="7755" ht="97.5" customHeight="1" x14ac:dyDescent="0.2"/>
    <row r="7756" ht="97.5" customHeight="1" x14ac:dyDescent="0.2"/>
    <row r="7757" ht="97.5" customHeight="1" x14ac:dyDescent="0.2"/>
    <row r="7758" ht="97.5" customHeight="1" x14ac:dyDescent="0.2"/>
    <row r="7759" ht="97.5" customHeight="1" x14ac:dyDescent="0.2"/>
    <row r="7760" ht="97.5" customHeight="1" x14ac:dyDescent="0.2"/>
    <row r="7761" ht="97.5" customHeight="1" x14ac:dyDescent="0.2"/>
    <row r="7762" ht="97.5" customHeight="1" x14ac:dyDescent="0.2"/>
    <row r="7763" ht="97.5" customHeight="1" x14ac:dyDescent="0.2"/>
    <row r="7764" ht="97.5" customHeight="1" x14ac:dyDescent="0.2"/>
    <row r="7765" ht="97.5" customHeight="1" x14ac:dyDescent="0.2"/>
    <row r="7766" ht="97.5" customHeight="1" x14ac:dyDescent="0.2"/>
    <row r="7767" ht="97.5" customHeight="1" x14ac:dyDescent="0.2"/>
    <row r="7768" ht="97.5" customHeight="1" x14ac:dyDescent="0.2"/>
    <row r="7769" ht="97.5" customHeight="1" x14ac:dyDescent="0.2"/>
    <row r="7770" ht="97.5" customHeight="1" x14ac:dyDescent="0.2"/>
    <row r="7771" ht="97.5" customHeight="1" x14ac:dyDescent="0.2"/>
    <row r="7772" ht="97.5" customHeight="1" x14ac:dyDescent="0.2"/>
    <row r="7773" ht="97.5" customHeight="1" x14ac:dyDescent="0.2"/>
    <row r="7774" ht="97.5" customHeight="1" x14ac:dyDescent="0.2"/>
    <row r="7775" ht="97.5" customHeight="1" x14ac:dyDescent="0.2"/>
    <row r="7776" ht="97.5" customHeight="1" x14ac:dyDescent="0.2"/>
    <row r="7777" ht="97.5" customHeight="1" x14ac:dyDescent="0.2"/>
    <row r="7778" ht="97.5" customHeight="1" x14ac:dyDescent="0.2"/>
    <row r="7779" ht="97.5" customHeight="1" x14ac:dyDescent="0.2"/>
    <row r="7780" ht="97.5" customHeight="1" x14ac:dyDescent="0.2"/>
    <row r="7781" ht="97.5" customHeight="1" x14ac:dyDescent="0.2"/>
    <row r="7782" ht="97.5" customHeight="1" x14ac:dyDescent="0.2"/>
    <row r="7783" ht="97.5" customHeight="1" x14ac:dyDescent="0.2"/>
    <row r="7784" ht="97.5" customHeight="1" x14ac:dyDescent="0.2"/>
    <row r="7785" ht="97.5" customHeight="1" x14ac:dyDescent="0.2"/>
    <row r="7786" ht="97.5" customHeight="1" x14ac:dyDescent="0.2"/>
    <row r="7787" ht="97.5" customHeight="1" x14ac:dyDescent="0.2"/>
    <row r="7788" ht="97.5" customHeight="1" x14ac:dyDescent="0.2"/>
    <row r="7789" ht="97.5" customHeight="1" x14ac:dyDescent="0.2"/>
    <row r="7790" ht="97.5" customHeight="1" x14ac:dyDescent="0.2"/>
    <row r="7791" ht="97.5" customHeight="1" x14ac:dyDescent="0.2"/>
    <row r="7792" ht="97.5" customHeight="1" x14ac:dyDescent="0.2"/>
    <row r="7793" ht="97.5" customHeight="1" x14ac:dyDescent="0.2"/>
    <row r="7794" ht="97.5" customHeight="1" x14ac:dyDescent="0.2"/>
    <row r="7795" ht="97.5" customHeight="1" x14ac:dyDescent="0.2"/>
    <row r="7796" ht="97.5" customHeight="1" x14ac:dyDescent="0.2"/>
    <row r="7797" ht="97.5" customHeight="1" x14ac:dyDescent="0.2"/>
    <row r="7798" ht="97.5" customHeight="1" x14ac:dyDescent="0.2"/>
    <row r="7799" ht="97.5" customHeight="1" x14ac:dyDescent="0.2"/>
    <row r="7800" ht="97.5" customHeight="1" x14ac:dyDescent="0.2"/>
    <row r="7801" ht="97.5" customHeight="1" x14ac:dyDescent="0.2"/>
    <row r="7802" ht="97.5" customHeight="1" x14ac:dyDescent="0.2"/>
    <row r="7803" ht="97.5" customHeight="1" x14ac:dyDescent="0.2"/>
    <row r="7804" ht="97.5" customHeight="1" x14ac:dyDescent="0.2"/>
    <row r="7805" ht="97.5" customHeight="1" x14ac:dyDescent="0.2"/>
    <row r="7806" ht="97.5" customHeight="1" x14ac:dyDescent="0.2"/>
    <row r="7807" ht="97.5" customHeight="1" x14ac:dyDescent="0.2"/>
    <row r="7808" ht="97.5" customHeight="1" x14ac:dyDescent="0.2"/>
    <row r="7809" ht="97.5" customHeight="1" x14ac:dyDescent="0.2"/>
    <row r="7810" ht="97.5" customHeight="1" x14ac:dyDescent="0.2"/>
    <row r="7811" ht="97.5" customHeight="1" x14ac:dyDescent="0.2"/>
    <row r="7812" ht="97.5" customHeight="1" x14ac:dyDescent="0.2"/>
    <row r="7813" ht="97.5" customHeight="1" x14ac:dyDescent="0.2"/>
    <row r="7814" ht="97.5" customHeight="1" x14ac:dyDescent="0.2"/>
    <row r="7815" ht="97.5" customHeight="1" x14ac:dyDescent="0.2"/>
    <row r="7816" ht="97.5" customHeight="1" x14ac:dyDescent="0.2"/>
    <row r="7817" ht="97.5" customHeight="1" x14ac:dyDescent="0.2"/>
    <row r="7818" ht="97.5" customHeight="1" x14ac:dyDescent="0.2"/>
    <row r="7819" ht="97.5" customHeight="1" x14ac:dyDescent="0.2"/>
    <row r="7820" ht="97.5" customHeight="1" x14ac:dyDescent="0.2"/>
    <row r="7821" ht="97.5" customHeight="1" x14ac:dyDescent="0.2"/>
    <row r="7822" ht="97.5" customHeight="1" x14ac:dyDescent="0.2"/>
    <row r="7823" ht="97.5" customHeight="1" x14ac:dyDescent="0.2"/>
    <row r="7824" ht="97.5" customHeight="1" x14ac:dyDescent="0.2"/>
    <row r="7825" ht="97.5" customHeight="1" x14ac:dyDescent="0.2"/>
    <row r="7826" ht="97.5" customHeight="1" x14ac:dyDescent="0.2"/>
    <row r="7827" ht="97.5" customHeight="1" x14ac:dyDescent="0.2"/>
    <row r="7828" ht="97.5" customHeight="1" x14ac:dyDescent="0.2"/>
    <row r="7829" ht="97.5" customHeight="1" x14ac:dyDescent="0.2"/>
    <row r="7830" ht="97.5" customHeight="1" x14ac:dyDescent="0.2"/>
    <row r="7831" ht="97.5" customHeight="1" x14ac:dyDescent="0.2"/>
    <row r="7832" ht="97.5" customHeight="1" x14ac:dyDescent="0.2"/>
    <row r="7833" ht="97.5" customHeight="1" x14ac:dyDescent="0.2"/>
    <row r="7834" ht="97.5" customHeight="1" x14ac:dyDescent="0.2"/>
    <row r="7835" ht="97.5" customHeight="1" x14ac:dyDescent="0.2"/>
    <row r="7836" ht="97.5" customHeight="1" x14ac:dyDescent="0.2"/>
    <row r="7837" ht="97.5" customHeight="1" x14ac:dyDescent="0.2"/>
    <row r="7838" ht="97.5" customHeight="1" x14ac:dyDescent="0.2"/>
    <row r="7839" ht="97.5" customHeight="1" x14ac:dyDescent="0.2"/>
    <row r="7840" ht="97.5" customHeight="1" x14ac:dyDescent="0.2"/>
    <row r="7841" ht="97.5" customHeight="1" x14ac:dyDescent="0.2"/>
    <row r="7842" ht="97.5" customHeight="1" x14ac:dyDescent="0.2"/>
    <row r="7843" ht="97.5" customHeight="1" x14ac:dyDescent="0.2"/>
    <row r="7844" ht="97.5" customHeight="1" x14ac:dyDescent="0.2"/>
    <row r="7845" ht="97.5" customHeight="1" x14ac:dyDescent="0.2"/>
    <row r="7846" ht="97.5" customHeight="1" x14ac:dyDescent="0.2"/>
    <row r="7847" ht="97.5" customHeight="1" x14ac:dyDescent="0.2"/>
    <row r="7848" ht="97.5" customHeight="1" x14ac:dyDescent="0.2"/>
    <row r="7849" ht="97.5" customHeight="1" x14ac:dyDescent="0.2"/>
    <row r="7850" ht="97.5" customHeight="1" x14ac:dyDescent="0.2"/>
    <row r="7851" ht="97.5" customHeight="1" x14ac:dyDescent="0.2"/>
    <row r="7852" ht="97.5" customHeight="1" x14ac:dyDescent="0.2"/>
    <row r="7853" ht="97.5" customHeight="1" x14ac:dyDescent="0.2"/>
    <row r="7854" ht="97.5" customHeight="1" x14ac:dyDescent="0.2"/>
    <row r="7855" ht="97.5" customHeight="1" x14ac:dyDescent="0.2"/>
    <row r="7856" ht="97.5" customHeight="1" x14ac:dyDescent="0.2"/>
    <row r="7857" ht="97.5" customHeight="1" x14ac:dyDescent="0.2"/>
    <row r="7858" ht="97.5" customHeight="1" x14ac:dyDescent="0.2"/>
    <row r="7859" ht="97.5" customHeight="1" x14ac:dyDescent="0.2"/>
    <row r="7860" ht="97.5" customHeight="1" x14ac:dyDescent="0.2"/>
    <row r="7861" ht="97.5" customHeight="1" x14ac:dyDescent="0.2"/>
    <row r="7862" ht="97.5" customHeight="1" x14ac:dyDescent="0.2"/>
    <row r="7863" ht="97.5" customHeight="1" x14ac:dyDescent="0.2"/>
    <row r="7864" ht="97.5" customHeight="1" x14ac:dyDescent="0.2"/>
    <row r="7865" ht="97.5" customHeight="1" x14ac:dyDescent="0.2"/>
    <row r="7866" ht="97.5" customHeight="1" x14ac:dyDescent="0.2"/>
    <row r="7867" ht="97.5" customHeight="1" x14ac:dyDescent="0.2"/>
    <row r="7868" ht="97.5" customHeight="1" x14ac:dyDescent="0.2"/>
    <row r="7869" ht="97.5" customHeight="1" x14ac:dyDescent="0.2"/>
    <row r="7870" ht="97.5" customHeight="1" x14ac:dyDescent="0.2"/>
    <row r="7871" ht="97.5" customHeight="1" x14ac:dyDescent="0.2"/>
    <row r="7872" ht="97.5" customHeight="1" x14ac:dyDescent="0.2"/>
    <row r="7873" ht="97.5" customHeight="1" x14ac:dyDescent="0.2"/>
    <row r="7874" ht="97.5" customHeight="1" x14ac:dyDescent="0.2"/>
    <row r="7875" ht="97.5" customHeight="1" x14ac:dyDescent="0.2"/>
    <row r="7876" ht="97.5" customHeight="1" x14ac:dyDescent="0.2"/>
    <row r="7877" ht="97.5" customHeight="1" x14ac:dyDescent="0.2"/>
    <row r="7878" ht="97.5" customHeight="1" x14ac:dyDescent="0.2"/>
    <row r="7879" ht="97.5" customHeight="1" x14ac:dyDescent="0.2"/>
    <row r="7880" ht="97.5" customHeight="1" x14ac:dyDescent="0.2"/>
    <row r="7881" ht="97.5" customHeight="1" x14ac:dyDescent="0.2"/>
    <row r="7882" ht="97.5" customHeight="1" x14ac:dyDescent="0.2"/>
    <row r="7883" ht="97.5" customHeight="1" x14ac:dyDescent="0.2"/>
    <row r="7884" ht="97.5" customHeight="1" x14ac:dyDescent="0.2"/>
    <row r="7885" ht="97.5" customHeight="1" x14ac:dyDescent="0.2"/>
    <row r="7886" ht="97.5" customHeight="1" x14ac:dyDescent="0.2"/>
    <row r="7887" ht="97.5" customHeight="1" x14ac:dyDescent="0.2"/>
    <row r="7888" ht="97.5" customHeight="1" x14ac:dyDescent="0.2"/>
    <row r="7889" ht="97.5" customHeight="1" x14ac:dyDescent="0.2"/>
    <row r="7890" ht="97.5" customHeight="1" x14ac:dyDescent="0.2"/>
    <row r="7891" ht="97.5" customHeight="1" x14ac:dyDescent="0.2"/>
    <row r="7892" ht="97.5" customHeight="1" x14ac:dyDescent="0.2"/>
    <row r="7893" ht="97.5" customHeight="1" x14ac:dyDescent="0.2"/>
    <row r="7894" ht="97.5" customHeight="1" x14ac:dyDescent="0.2"/>
    <row r="7895" ht="97.5" customHeight="1" x14ac:dyDescent="0.2"/>
    <row r="7896" ht="97.5" customHeight="1" x14ac:dyDescent="0.2"/>
    <row r="7897" ht="97.5" customHeight="1" x14ac:dyDescent="0.2"/>
    <row r="7898" ht="97.5" customHeight="1" x14ac:dyDescent="0.2"/>
    <row r="7899" ht="97.5" customHeight="1" x14ac:dyDescent="0.2"/>
    <row r="7900" ht="97.5" customHeight="1" x14ac:dyDescent="0.2"/>
    <row r="7901" ht="97.5" customHeight="1" x14ac:dyDescent="0.2"/>
    <row r="7902" ht="97.5" customHeight="1" x14ac:dyDescent="0.2"/>
    <row r="7903" ht="97.5" customHeight="1" x14ac:dyDescent="0.2"/>
    <row r="7904" ht="97.5" customHeight="1" x14ac:dyDescent="0.2"/>
    <row r="7905" ht="97.5" customHeight="1" x14ac:dyDescent="0.2"/>
    <row r="7906" ht="97.5" customHeight="1" x14ac:dyDescent="0.2"/>
    <row r="7907" ht="97.5" customHeight="1" x14ac:dyDescent="0.2"/>
    <row r="7908" ht="97.5" customHeight="1" x14ac:dyDescent="0.2"/>
    <row r="7909" ht="97.5" customHeight="1" x14ac:dyDescent="0.2"/>
    <row r="7910" ht="97.5" customHeight="1" x14ac:dyDescent="0.2"/>
    <row r="7911" ht="97.5" customHeight="1" x14ac:dyDescent="0.2"/>
    <row r="7912" ht="97.5" customHeight="1" x14ac:dyDescent="0.2"/>
    <row r="7913" ht="97.5" customHeight="1" x14ac:dyDescent="0.2"/>
    <row r="7914" ht="97.5" customHeight="1" x14ac:dyDescent="0.2"/>
    <row r="7915" ht="97.5" customHeight="1" x14ac:dyDescent="0.2"/>
    <row r="7916" ht="97.5" customHeight="1" x14ac:dyDescent="0.2"/>
    <row r="7917" ht="97.5" customHeight="1" x14ac:dyDescent="0.2"/>
    <row r="7918" ht="97.5" customHeight="1" x14ac:dyDescent="0.2"/>
    <row r="7919" ht="97.5" customHeight="1" x14ac:dyDescent="0.2"/>
    <row r="7920" ht="97.5" customHeight="1" x14ac:dyDescent="0.2"/>
    <row r="7921" ht="97.5" customHeight="1" x14ac:dyDescent="0.2"/>
    <row r="7922" ht="97.5" customHeight="1" x14ac:dyDescent="0.2"/>
    <row r="7923" ht="97.5" customHeight="1" x14ac:dyDescent="0.2"/>
    <row r="7924" ht="97.5" customHeight="1" x14ac:dyDescent="0.2"/>
    <row r="7925" ht="97.5" customHeight="1" x14ac:dyDescent="0.2"/>
    <row r="7926" ht="97.5" customHeight="1" x14ac:dyDescent="0.2"/>
    <row r="7927" ht="97.5" customHeight="1" x14ac:dyDescent="0.2"/>
    <row r="7928" ht="97.5" customHeight="1" x14ac:dyDescent="0.2"/>
    <row r="7929" ht="97.5" customHeight="1" x14ac:dyDescent="0.2"/>
    <row r="7930" ht="97.5" customHeight="1" x14ac:dyDescent="0.2"/>
    <row r="7931" ht="97.5" customHeight="1" x14ac:dyDescent="0.2"/>
    <row r="7932" ht="97.5" customHeight="1" x14ac:dyDescent="0.2"/>
    <row r="7933" ht="97.5" customHeight="1" x14ac:dyDescent="0.2"/>
    <row r="7934" ht="97.5" customHeight="1" x14ac:dyDescent="0.2"/>
    <row r="7935" ht="97.5" customHeight="1" x14ac:dyDescent="0.2"/>
    <row r="7936" ht="97.5" customHeight="1" x14ac:dyDescent="0.2"/>
    <row r="7937" ht="97.5" customHeight="1" x14ac:dyDescent="0.2"/>
    <row r="7938" ht="97.5" customHeight="1" x14ac:dyDescent="0.2"/>
    <row r="7939" ht="97.5" customHeight="1" x14ac:dyDescent="0.2"/>
    <row r="7940" ht="97.5" customHeight="1" x14ac:dyDescent="0.2"/>
    <row r="7941" ht="97.5" customHeight="1" x14ac:dyDescent="0.2"/>
    <row r="7942" ht="97.5" customHeight="1" x14ac:dyDescent="0.2"/>
    <row r="7943" ht="97.5" customHeight="1" x14ac:dyDescent="0.2"/>
    <row r="7944" ht="97.5" customHeight="1" x14ac:dyDescent="0.2"/>
    <row r="7945" ht="97.5" customHeight="1" x14ac:dyDescent="0.2"/>
    <row r="7946" ht="97.5" customHeight="1" x14ac:dyDescent="0.2"/>
    <row r="7947" ht="97.5" customHeight="1" x14ac:dyDescent="0.2"/>
    <row r="7948" ht="97.5" customHeight="1" x14ac:dyDescent="0.2"/>
    <row r="7949" ht="97.5" customHeight="1" x14ac:dyDescent="0.2"/>
    <row r="7950" ht="97.5" customHeight="1" x14ac:dyDescent="0.2"/>
    <row r="7951" ht="97.5" customHeight="1" x14ac:dyDescent="0.2"/>
    <row r="7952" ht="97.5" customHeight="1" x14ac:dyDescent="0.2"/>
    <row r="7953" ht="97.5" customHeight="1" x14ac:dyDescent="0.2"/>
    <row r="7954" ht="97.5" customHeight="1" x14ac:dyDescent="0.2"/>
    <row r="7955" ht="97.5" customHeight="1" x14ac:dyDescent="0.2"/>
    <row r="7956" ht="97.5" customHeight="1" x14ac:dyDescent="0.2"/>
    <row r="7957" ht="97.5" customHeight="1" x14ac:dyDescent="0.2"/>
    <row r="7958" ht="97.5" customHeight="1" x14ac:dyDescent="0.2"/>
    <row r="7959" ht="97.5" customHeight="1" x14ac:dyDescent="0.2"/>
    <row r="7960" ht="97.5" customHeight="1" x14ac:dyDescent="0.2"/>
    <row r="7961" ht="97.5" customHeight="1" x14ac:dyDescent="0.2"/>
    <row r="7962" ht="97.5" customHeight="1" x14ac:dyDescent="0.2"/>
    <row r="7963" ht="97.5" customHeight="1" x14ac:dyDescent="0.2"/>
    <row r="7964" ht="97.5" customHeight="1" x14ac:dyDescent="0.2"/>
    <row r="7965" ht="97.5" customHeight="1" x14ac:dyDescent="0.2"/>
    <row r="7966" ht="97.5" customHeight="1" x14ac:dyDescent="0.2"/>
    <row r="7967" ht="97.5" customHeight="1" x14ac:dyDescent="0.2"/>
    <row r="7968" ht="97.5" customHeight="1" x14ac:dyDescent="0.2"/>
    <row r="7969" ht="97.5" customHeight="1" x14ac:dyDescent="0.2"/>
    <row r="7970" ht="97.5" customHeight="1" x14ac:dyDescent="0.2"/>
    <row r="7971" ht="97.5" customHeight="1" x14ac:dyDescent="0.2"/>
    <row r="7972" ht="97.5" customHeight="1" x14ac:dyDescent="0.2"/>
    <row r="7973" ht="97.5" customHeight="1" x14ac:dyDescent="0.2"/>
    <row r="7974" ht="97.5" customHeight="1" x14ac:dyDescent="0.2"/>
    <row r="7975" ht="97.5" customHeight="1" x14ac:dyDescent="0.2"/>
    <row r="7976" ht="97.5" customHeight="1" x14ac:dyDescent="0.2"/>
    <row r="7977" ht="97.5" customHeight="1" x14ac:dyDescent="0.2"/>
    <row r="7978" ht="97.5" customHeight="1" x14ac:dyDescent="0.2"/>
    <row r="7979" ht="97.5" customHeight="1" x14ac:dyDescent="0.2"/>
    <row r="7980" ht="97.5" customHeight="1" x14ac:dyDescent="0.2"/>
    <row r="7981" ht="97.5" customHeight="1" x14ac:dyDescent="0.2"/>
    <row r="7982" ht="97.5" customHeight="1" x14ac:dyDescent="0.2"/>
    <row r="7983" ht="97.5" customHeight="1" x14ac:dyDescent="0.2"/>
    <row r="7984" ht="97.5" customHeight="1" x14ac:dyDescent="0.2"/>
    <row r="7985" ht="97.5" customHeight="1" x14ac:dyDescent="0.2"/>
    <row r="7986" ht="97.5" customHeight="1" x14ac:dyDescent="0.2"/>
    <row r="7987" ht="97.5" customHeight="1" x14ac:dyDescent="0.2"/>
    <row r="7988" ht="97.5" customHeight="1" x14ac:dyDescent="0.2"/>
    <row r="7989" ht="97.5" customHeight="1" x14ac:dyDescent="0.2"/>
    <row r="7990" ht="97.5" customHeight="1" x14ac:dyDescent="0.2"/>
    <row r="7991" ht="97.5" customHeight="1" x14ac:dyDescent="0.2"/>
    <row r="7992" ht="97.5" customHeight="1" x14ac:dyDescent="0.2"/>
    <row r="7993" ht="97.5" customHeight="1" x14ac:dyDescent="0.2"/>
    <row r="7994" ht="97.5" customHeight="1" x14ac:dyDescent="0.2"/>
    <row r="7995" ht="97.5" customHeight="1" x14ac:dyDescent="0.2"/>
    <row r="7996" ht="97.5" customHeight="1" x14ac:dyDescent="0.2"/>
    <row r="7997" ht="97.5" customHeight="1" x14ac:dyDescent="0.2"/>
    <row r="7998" ht="97.5" customHeight="1" x14ac:dyDescent="0.2"/>
    <row r="7999" ht="97.5" customHeight="1" x14ac:dyDescent="0.2"/>
    <row r="8000" ht="97.5" customHeight="1" x14ac:dyDescent="0.2"/>
    <row r="8001" ht="97.5" customHeight="1" x14ac:dyDescent="0.2"/>
    <row r="8002" ht="97.5" customHeight="1" x14ac:dyDescent="0.2"/>
    <row r="8003" ht="97.5" customHeight="1" x14ac:dyDescent="0.2"/>
    <row r="8004" ht="97.5" customHeight="1" x14ac:dyDescent="0.2"/>
    <row r="8005" ht="97.5" customHeight="1" x14ac:dyDescent="0.2"/>
    <row r="8006" ht="97.5" customHeight="1" x14ac:dyDescent="0.2"/>
    <row r="8007" ht="97.5" customHeight="1" x14ac:dyDescent="0.2"/>
    <row r="8008" ht="97.5" customHeight="1" x14ac:dyDescent="0.2"/>
    <row r="8009" ht="97.5" customHeight="1" x14ac:dyDescent="0.2"/>
    <row r="8010" ht="97.5" customHeight="1" x14ac:dyDescent="0.2"/>
    <row r="8011" ht="97.5" customHeight="1" x14ac:dyDescent="0.2"/>
    <row r="8012" ht="97.5" customHeight="1" x14ac:dyDescent="0.2"/>
    <row r="8013" ht="97.5" customHeight="1" x14ac:dyDescent="0.2"/>
    <row r="8014" ht="97.5" customHeight="1" x14ac:dyDescent="0.2"/>
    <row r="8015" ht="97.5" customHeight="1" x14ac:dyDescent="0.2"/>
    <row r="8016" ht="97.5" customHeight="1" x14ac:dyDescent="0.2"/>
    <row r="8017" ht="97.5" customHeight="1" x14ac:dyDescent="0.2"/>
    <row r="8018" ht="97.5" customHeight="1" x14ac:dyDescent="0.2"/>
    <row r="8019" ht="97.5" customHeight="1" x14ac:dyDescent="0.2"/>
    <row r="8020" ht="97.5" customHeight="1" x14ac:dyDescent="0.2"/>
    <row r="8021" ht="97.5" customHeight="1" x14ac:dyDescent="0.2"/>
    <row r="8022" ht="97.5" customHeight="1" x14ac:dyDescent="0.2"/>
    <row r="8023" ht="97.5" customHeight="1" x14ac:dyDescent="0.2"/>
    <row r="8024" ht="97.5" customHeight="1" x14ac:dyDescent="0.2"/>
    <row r="8025" ht="97.5" customHeight="1" x14ac:dyDescent="0.2"/>
    <row r="8026" ht="97.5" customHeight="1" x14ac:dyDescent="0.2"/>
    <row r="8027" ht="97.5" customHeight="1" x14ac:dyDescent="0.2"/>
    <row r="8028" ht="97.5" customHeight="1" x14ac:dyDescent="0.2"/>
    <row r="8029" ht="97.5" customHeight="1" x14ac:dyDescent="0.2"/>
    <row r="8030" ht="97.5" customHeight="1" x14ac:dyDescent="0.2"/>
    <row r="8031" ht="97.5" customHeight="1" x14ac:dyDescent="0.2"/>
    <row r="8032" ht="97.5" customHeight="1" x14ac:dyDescent="0.2"/>
    <row r="8033" ht="97.5" customHeight="1" x14ac:dyDescent="0.2"/>
    <row r="8034" ht="97.5" customHeight="1" x14ac:dyDescent="0.2"/>
    <row r="8035" ht="97.5" customHeight="1" x14ac:dyDescent="0.2"/>
    <row r="8036" ht="97.5" customHeight="1" x14ac:dyDescent="0.2"/>
    <row r="8037" ht="97.5" customHeight="1" x14ac:dyDescent="0.2"/>
    <row r="8038" ht="97.5" customHeight="1" x14ac:dyDescent="0.2"/>
    <row r="8039" ht="97.5" customHeight="1" x14ac:dyDescent="0.2"/>
    <row r="8040" ht="97.5" customHeight="1" x14ac:dyDescent="0.2"/>
    <row r="8041" ht="97.5" customHeight="1" x14ac:dyDescent="0.2"/>
    <row r="8042" ht="97.5" customHeight="1" x14ac:dyDescent="0.2"/>
    <row r="8043" ht="97.5" customHeight="1" x14ac:dyDescent="0.2"/>
    <row r="8044" ht="97.5" customHeight="1" x14ac:dyDescent="0.2"/>
    <row r="8045" ht="97.5" customHeight="1" x14ac:dyDescent="0.2"/>
    <row r="8046" ht="97.5" customHeight="1" x14ac:dyDescent="0.2"/>
    <row r="8047" ht="97.5" customHeight="1" x14ac:dyDescent="0.2"/>
    <row r="8048" ht="97.5" customHeight="1" x14ac:dyDescent="0.2"/>
    <row r="8049" ht="97.5" customHeight="1" x14ac:dyDescent="0.2"/>
    <row r="8050" ht="97.5" customHeight="1" x14ac:dyDescent="0.2"/>
    <row r="8051" ht="97.5" customHeight="1" x14ac:dyDescent="0.2"/>
    <row r="8052" ht="97.5" customHeight="1" x14ac:dyDescent="0.2"/>
    <row r="8053" ht="97.5" customHeight="1" x14ac:dyDescent="0.2"/>
    <row r="8054" ht="97.5" customHeight="1" x14ac:dyDescent="0.2"/>
    <row r="8055" ht="97.5" customHeight="1" x14ac:dyDescent="0.2"/>
    <row r="8056" ht="97.5" customHeight="1" x14ac:dyDescent="0.2"/>
    <row r="8057" ht="97.5" customHeight="1" x14ac:dyDescent="0.2"/>
    <row r="8058" ht="97.5" customHeight="1" x14ac:dyDescent="0.2"/>
    <row r="8059" ht="97.5" customHeight="1" x14ac:dyDescent="0.2"/>
    <row r="8060" ht="97.5" customHeight="1" x14ac:dyDescent="0.2"/>
    <row r="8061" ht="97.5" customHeight="1" x14ac:dyDescent="0.2"/>
    <row r="8062" ht="97.5" customHeight="1" x14ac:dyDescent="0.2"/>
    <row r="8063" ht="97.5" customHeight="1" x14ac:dyDescent="0.2"/>
    <row r="8064" ht="97.5" customHeight="1" x14ac:dyDescent="0.2"/>
    <row r="8065" ht="97.5" customHeight="1" x14ac:dyDescent="0.2"/>
    <row r="8066" ht="97.5" customHeight="1" x14ac:dyDescent="0.2"/>
    <row r="8067" ht="97.5" customHeight="1" x14ac:dyDescent="0.2"/>
    <row r="8068" ht="97.5" customHeight="1" x14ac:dyDescent="0.2"/>
    <row r="8069" ht="97.5" customHeight="1" x14ac:dyDescent="0.2"/>
    <row r="8070" ht="97.5" customHeight="1" x14ac:dyDescent="0.2"/>
    <row r="8071" ht="97.5" customHeight="1" x14ac:dyDescent="0.2"/>
    <row r="8072" ht="97.5" customHeight="1" x14ac:dyDescent="0.2"/>
    <row r="8073" ht="97.5" customHeight="1" x14ac:dyDescent="0.2"/>
    <row r="8074" ht="97.5" customHeight="1" x14ac:dyDescent="0.2"/>
    <row r="8075" ht="97.5" customHeight="1" x14ac:dyDescent="0.2"/>
    <row r="8076" ht="97.5" customHeight="1" x14ac:dyDescent="0.2"/>
    <row r="8077" ht="97.5" customHeight="1" x14ac:dyDescent="0.2"/>
    <row r="8078" ht="97.5" customHeight="1" x14ac:dyDescent="0.2"/>
    <row r="8079" ht="97.5" customHeight="1" x14ac:dyDescent="0.2"/>
    <row r="8080" ht="97.5" customHeight="1" x14ac:dyDescent="0.2"/>
    <row r="8081" ht="97.5" customHeight="1" x14ac:dyDescent="0.2"/>
    <row r="8082" ht="97.5" customHeight="1" x14ac:dyDescent="0.2"/>
    <row r="8083" ht="97.5" customHeight="1" x14ac:dyDescent="0.2"/>
    <row r="8084" ht="97.5" customHeight="1" x14ac:dyDescent="0.2"/>
    <row r="8085" ht="97.5" customHeight="1" x14ac:dyDescent="0.2"/>
    <row r="8086" ht="97.5" customHeight="1" x14ac:dyDescent="0.2"/>
    <row r="8087" ht="97.5" customHeight="1" x14ac:dyDescent="0.2"/>
    <row r="8088" ht="97.5" customHeight="1" x14ac:dyDescent="0.2"/>
    <row r="8089" ht="97.5" customHeight="1" x14ac:dyDescent="0.2"/>
    <row r="8090" ht="97.5" customHeight="1" x14ac:dyDescent="0.2"/>
    <row r="8091" ht="97.5" customHeight="1" x14ac:dyDescent="0.2"/>
    <row r="8092" ht="97.5" customHeight="1" x14ac:dyDescent="0.2"/>
    <row r="8093" ht="97.5" customHeight="1" x14ac:dyDescent="0.2"/>
    <row r="8094" ht="97.5" customHeight="1" x14ac:dyDescent="0.2"/>
    <row r="8095" ht="97.5" customHeight="1" x14ac:dyDescent="0.2"/>
    <row r="8096" ht="97.5" customHeight="1" x14ac:dyDescent="0.2"/>
    <row r="8097" ht="97.5" customHeight="1" x14ac:dyDescent="0.2"/>
    <row r="8098" ht="97.5" customHeight="1" x14ac:dyDescent="0.2"/>
    <row r="8099" ht="97.5" customHeight="1" x14ac:dyDescent="0.2"/>
    <row r="8100" ht="97.5" customHeight="1" x14ac:dyDescent="0.2"/>
    <row r="8101" ht="97.5" customHeight="1" x14ac:dyDescent="0.2"/>
    <row r="8102" ht="97.5" customHeight="1" x14ac:dyDescent="0.2"/>
    <row r="8103" ht="97.5" customHeight="1" x14ac:dyDescent="0.2"/>
    <row r="8104" ht="97.5" customHeight="1" x14ac:dyDescent="0.2"/>
    <row r="8105" ht="97.5" customHeight="1" x14ac:dyDescent="0.2"/>
    <row r="8106" ht="97.5" customHeight="1" x14ac:dyDescent="0.2"/>
    <row r="8107" ht="97.5" customHeight="1" x14ac:dyDescent="0.2"/>
    <row r="8108" ht="97.5" customHeight="1" x14ac:dyDescent="0.2"/>
    <row r="8109" ht="97.5" customHeight="1" x14ac:dyDescent="0.2"/>
    <row r="8110" ht="97.5" customHeight="1" x14ac:dyDescent="0.2"/>
    <row r="8111" ht="97.5" customHeight="1" x14ac:dyDescent="0.2"/>
    <row r="8112" ht="97.5" customHeight="1" x14ac:dyDescent="0.2"/>
    <row r="8113" ht="97.5" customHeight="1" x14ac:dyDescent="0.2"/>
    <row r="8114" ht="97.5" customHeight="1" x14ac:dyDescent="0.2"/>
    <row r="8115" ht="97.5" customHeight="1" x14ac:dyDescent="0.2"/>
    <row r="8116" ht="97.5" customHeight="1" x14ac:dyDescent="0.2"/>
    <row r="8117" ht="97.5" customHeight="1" x14ac:dyDescent="0.2"/>
    <row r="8118" ht="97.5" customHeight="1" x14ac:dyDescent="0.2"/>
    <row r="8119" ht="97.5" customHeight="1" x14ac:dyDescent="0.2"/>
    <row r="8120" ht="97.5" customHeight="1" x14ac:dyDescent="0.2"/>
    <row r="8121" ht="97.5" customHeight="1" x14ac:dyDescent="0.2"/>
    <row r="8122" ht="97.5" customHeight="1" x14ac:dyDescent="0.2"/>
    <row r="8123" ht="97.5" customHeight="1" x14ac:dyDescent="0.2"/>
    <row r="8124" ht="97.5" customHeight="1" x14ac:dyDescent="0.2"/>
    <row r="8125" ht="97.5" customHeight="1" x14ac:dyDescent="0.2"/>
    <row r="8126" ht="97.5" customHeight="1" x14ac:dyDescent="0.2"/>
    <row r="8127" ht="97.5" customHeight="1" x14ac:dyDescent="0.2"/>
    <row r="8128" ht="97.5" customHeight="1" x14ac:dyDescent="0.2"/>
    <row r="8129" ht="97.5" customHeight="1" x14ac:dyDescent="0.2"/>
    <row r="8130" ht="97.5" customHeight="1" x14ac:dyDescent="0.2"/>
    <row r="8131" ht="97.5" customHeight="1" x14ac:dyDescent="0.2"/>
    <row r="8132" ht="97.5" customHeight="1" x14ac:dyDescent="0.2"/>
    <row r="8133" ht="97.5" customHeight="1" x14ac:dyDescent="0.2"/>
    <row r="8134" ht="97.5" customHeight="1" x14ac:dyDescent="0.2"/>
    <row r="8135" ht="97.5" customHeight="1" x14ac:dyDescent="0.2"/>
    <row r="8136" ht="97.5" customHeight="1" x14ac:dyDescent="0.2"/>
    <row r="8137" ht="97.5" customHeight="1" x14ac:dyDescent="0.2"/>
    <row r="8138" ht="97.5" customHeight="1" x14ac:dyDescent="0.2"/>
    <row r="8139" ht="97.5" customHeight="1" x14ac:dyDescent="0.2"/>
    <row r="8140" ht="97.5" customHeight="1" x14ac:dyDescent="0.2"/>
    <row r="8141" ht="97.5" customHeight="1" x14ac:dyDescent="0.2"/>
    <row r="8142" ht="97.5" customHeight="1" x14ac:dyDescent="0.2"/>
    <row r="8143" ht="97.5" customHeight="1" x14ac:dyDescent="0.2"/>
    <row r="8144" ht="97.5" customHeight="1" x14ac:dyDescent="0.2"/>
    <row r="8145" ht="97.5" customHeight="1" x14ac:dyDescent="0.2"/>
    <row r="8146" ht="97.5" customHeight="1" x14ac:dyDescent="0.2"/>
    <row r="8147" ht="97.5" customHeight="1" x14ac:dyDescent="0.2"/>
    <row r="8148" ht="97.5" customHeight="1" x14ac:dyDescent="0.2"/>
    <row r="8149" ht="97.5" customHeight="1" x14ac:dyDescent="0.2"/>
    <row r="8150" ht="97.5" customHeight="1" x14ac:dyDescent="0.2"/>
    <row r="8151" ht="97.5" customHeight="1" x14ac:dyDescent="0.2"/>
    <row r="8152" ht="97.5" customHeight="1" x14ac:dyDescent="0.2"/>
    <row r="8153" ht="97.5" customHeight="1" x14ac:dyDescent="0.2"/>
    <row r="8154" ht="97.5" customHeight="1" x14ac:dyDescent="0.2"/>
    <row r="8155" ht="97.5" customHeight="1" x14ac:dyDescent="0.2"/>
    <row r="8156" ht="97.5" customHeight="1" x14ac:dyDescent="0.2"/>
    <row r="8157" ht="97.5" customHeight="1" x14ac:dyDescent="0.2"/>
    <row r="8158" ht="97.5" customHeight="1" x14ac:dyDescent="0.2"/>
    <row r="8159" ht="97.5" customHeight="1" x14ac:dyDescent="0.2"/>
    <row r="8160" ht="97.5" customHeight="1" x14ac:dyDescent="0.2"/>
    <row r="8161" ht="97.5" customHeight="1" x14ac:dyDescent="0.2"/>
    <row r="8162" ht="97.5" customHeight="1" x14ac:dyDescent="0.2"/>
    <row r="8163" ht="97.5" customHeight="1" x14ac:dyDescent="0.2"/>
    <row r="8164" ht="97.5" customHeight="1" x14ac:dyDescent="0.2"/>
    <row r="8165" ht="97.5" customHeight="1" x14ac:dyDescent="0.2"/>
    <row r="8166" ht="97.5" customHeight="1" x14ac:dyDescent="0.2"/>
    <row r="8167" ht="97.5" customHeight="1" x14ac:dyDescent="0.2"/>
    <row r="8168" ht="97.5" customHeight="1" x14ac:dyDescent="0.2"/>
    <row r="8169" ht="97.5" customHeight="1" x14ac:dyDescent="0.2"/>
    <row r="8170" ht="97.5" customHeight="1" x14ac:dyDescent="0.2"/>
    <row r="8171" ht="97.5" customHeight="1" x14ac:dyDescent="0.2"/>
    <row r="8172" ht="97.5" customHeight="1" x14ac:dyDescent="0.2"/>
    <row r="8173" ht="97.5" customHeight="1" x14ac:dyDescent="0.2"/>
    <row r="8174" ht="97.5" customHeight="1" x14ac:dyDescent="0.2"/>
    <row r="8175" ht="97.5" customHeight="1" x14ac:dyDescent="0.2"/>
    <row r="8176" ht="97.5" customHeight="1" x14ac:dyDescent="0.2"/>
    <row r="8177" ht="97.5" customHeight="1" x14ac:dyDescent="0.2"/>
    <row r="8178" ht="97.5" customHeight="1" x14ac:dyDescent="0.2"/>
    <row r="8179" ht="97.5" customHeight="1" x14ac:dyDescent="0.2"/>
    <row r="8180" ht="97.5" customHeight="1" x14ac:dyDescent="0.2"/>
    <row r="8181" ht="97.5" customHeight="1" x14ac:dyDescent="0.2"/>
    <row r="8182" ht="97.5" customHeight="1" x14ac:dyDescent="0.2"/>
    <row r="8183" ht="97.5" customHeight="1" x14ac:dyDescent="0.2"/>
    <row r="8184" ht="97.5" customHeight="1" x14ac:dyDescent="0.2"/>
    <row r="8185" ht="97.5" customHeight="1" x14ac:dyDescent="0.2"/>
    <row r="8186" ht="97.5" customHeight="1" x14ac:dyDescent="0.2"/>
    <row r="8187" ht="97.5" customHeight="1" x14ac:dyDescent="0.2"/>
    <row r="8188" ht="97.5" customHeight="1" x14ac:dyDescent="0.2"/>
    <row r="8189" ht="97.5" customHeight="1" x14ac:dyDescent="0.2"/>
    <row r="8190" ht="97.5" customHeight="1" x14ac:dyDescent="0.2"/>
    <row r="8191" ht="97.5" customHeight="1" x14ac:dyDescent="0.2"/>
    <row r="8192" ht="97.5" customHeight="1" x14ac:dyDescent="0.2"/>
    <row r="8193" ht="97.5" customHeight="1" x14ac:dyDescent="0.2"/>
    <row r="8194" ht="97.5" customHeight="1" x14ac:dyDescent="0.2"/>
    <row r="8195" ht="97.5" customHeight="1" x14ac:dyDescent="0.2"/>
    <row r="8196" ht="97.5" customHeight="1" x14ac:dyDescent="0.2"/>
    <row r="8197" ht="97.5" customHeight="1" x14ac:dyDescent="0.2"/>
    <row r="8198" ht="97.5" customHeight="1" x14ac:dyDescent="0.2"/>
    <row r="8199" ht="97.5" customHeight="1" x14ac:dyDescent="0.2"/>
    <row r="8200" ht="97.5" customHeight="1" x14ac:dyDescent="0.2"/>
    <row r="8201" ht="97.5" customHeight="1" x14ac:dyDescent="0.2"/>
    <row r="8202" ht="97.5" customHeight="1" x14ac:dyDescent="0.2"/>
    <row r="8203" ht="97.5" customHeight="1" x14ac:dyDescent="0.2"/>
    <row r="8204" ht="97.5" customHeight="1" x14ac:dyDescent="0.2"/>
    <row r="8205" ht="97.5" customHeight="1" x14ac:dyDescent="0.2"/>
    <row r="8206" ht="97.5" customHeight="1" x14ac:dyDescent="0.2"/>
    <row r="8207" ht="97.5" customHeight="1" x14ac:dyDescent="0.2"/>
    <row r="8208" ht="97.5" customHeight="1" x14ac:dyDescent="0.2"/>
    <row r="8209" ht="97.5" customHeight="1" x14ac:dyDescent="0.2"/>
    <row r="8210" ht="97.5" customHeight="1" x14ac:dyDescent="0.2"/>
    <row r="8211" ht="97.5" customHeight="1" x14ac:dyDescent="0.2"/>
    <row r="8212" ht="97.5" customHeight="1" x14ac:dyDescent="0.2"/>
    <row r="8213" ht="97.5" customHeight="1" x14ac:dyDescent="0.2"/>
    <row r="8214" ht="97.5" customHeight="1" x14ac:dyDescent="0.2"/>
    <row r="8215" ht="97.5" customHeight="1" x14ac:dyDescent="0.2"/>
    <row r="8216" ht="97.5" customHeight="1" x14ac:dyDescent="0.2"/>
    <row r="8217" ht="97.5" customHeight="1" x14ac:dyDescent="0.2"/>
    <row r="8218" ht="97.5" customHeight="1" x14ac:dyDescent="0.2"/>
    <row r="8219" ht="97.5" customHeight="1" x14ac:dyDescent="0.2"/>
    <row r="8220" ht="97.5" customHeight="1" x14ac:dyDescent="0.2"/>
    <row r="8221" ht="97.5" customHeight="1" x14ac:dyDescent="0.2"/>
    <row r="8222" ht="97.5" customHeight="1" x14ac:dyDescent="0.2"/>
    <row r="8223" ht="97.5" customHeight="1" x14ac:dyDescent="0.2"/>
    <row r="8224" ht="97.5" customHeight="1" x14ac:dyDescent="0.2"/>
    <row r="8225" ht="97.5" customHeight="1" x14ac:dyDescent="0.2"/>
    <row r="8226" ht="97.5" customHeight="1" x14ac:dyDescent="0.2"/>
    <row r="8227" ht="97.5" customHeight="1" x14ac:dyDescent="0.2"/>
    <row r="8228" ht="97.5" customHeight="1" x14ac:dyDescent="0.2"/>
    <row r="8229" ht="97.5" customHeight="1" x14ac:dyDescent="0.2"/>
    <row r="8230" ht="97.5" customHeight="1" x14ac:dyDescent="0.2"/>
    <row r="8231" ht="97.5" customHeight="1" x14ac:dyDescent="0.2"/>
    <row r="8232" ht="97.5" customHeight="1" x14ac:dyDescent="0.2"/>
    <row r="8233" ht="97.5" customHeight="1" x14ac:dyDescent="0.2"/>
    <row r="8234" ht="97.5" customHeight="1" x14ac:dyDescent="0.2"/>
    <row r="8235" ht="97.5" customHeight="1" x14ac:dyDescent="0.2"/>
    <row r="8236" ht="97.5" customHeight="1" x14ac:dyDescent="0.2"/>
    <row r="8237" ht="97.5" customHeight="1" x14ac:dyDescent="0.2"/>
    <row r="8238" ht="97.5" customHeight="1" x14ac:dyDescent="0.2"/>
    <row r="8239" ht="97.5" customHeight="1" x14ac:dyDescent="0.2"/>
    <row r="8240" ht="97.5" customHeight="1" x14ac:dyDescent="0.2"/>
    <row r="8241" ht="97.5" customHeight="1" x14ac:dyDescent="0.2"/>
    <row r="8242" ht="97.5" customHeight="1" x14ac:dyDescent="0.2"/>
    <row r="8243" ht="97.5" customHeight="1" x14ac:dyDescent="0.2"/>
    <row r="8244" ht="97.5" customHeight="1" x14ac:dyDescent="0.2"/>
    <row r="8245" ht="97.5" customHeight="1" x14ac:dyDescent="0.2"/>
    <row r="8246" ht="97.5" customHeight="1" x14ac:dyDescent="0.2"/>
    <row r="8247" ht="97.5" customHeight="1" x14ac:dyDescent="0.2"/>
    <row r="8248" ht="97.5" customHeight="1" x14ac:dyDescent="0.2"/>
    <row r="8249" ht="97.5" customHeight="1" x14ac:dyDescent="0.2"/>
    <row r="8250" ht="97.5" customHeight="1" x14ac:dyDescent="0.2"/>
    <row r="8251" ht="97.5" customHeight="1" x14ac:dyDescent="0.2"/>
    <row r="8252" ht="97.5" customHeight="1" x14ac:dyDescent="0.2"/>
    <row r="8253" ht="97.5" customHeight="1" x14ac:dyDescent="0.2"/>
    <row r="8254" ht="97.5" customHeight="1" x14ac:dyDescent="0.2"/>
    <row r="8255" ht="97.5" customHeight="1" x14ac:dyDescent="0.2"/>
    <row r="8256" ht="97.5" customHeight="1" x14ac:dyDescent="0.2"/>
    <row r="8257" ht="97.5" customHeight="1" x14ac:dyDescent="0.2"/>
    <row r="8258" ht="97.5" customHeight="1" x14ac:dyDescent="0.2"/>
    <row r="8259" ht="97.5" customHeight="1" x14ac:dyDescent="0.2"/>
    <row r="8260" ht="97.5" customHeight="1" x14ac:dyDescent="0.2"/>
    <row r="8261" ht="97.5" customHeight="1" x14ac:dyDescent="0.2"/>
    <row r="8262" ht="97.5" customHeight="1" x14ac:dyDescent="0.2"/>
    <row r="8263" ht="97.5" customHeight="1" x14ac:dyDescent="0.2"/>
    <row r="8264" ht="97.5" customHeight="1" x14ac:dyDescent="0.2"/>
    <row r="8265" ht="97.5" customHeight="1" x14ac:dyDescent="0.2"/>
    <row r="8266" ht="97.5" customHeight="1" x14ac:dyDescent="0.2"/>
    <row r="8267" ht="97.5" customHeight="1" x14ac:dyDescent="0.2"/>
    <row r="8268" ht="97.5" customHeight="1" x14ac:dyDescent="0.2"/>
    <row r="8269" ht="97.5" customHeight="1" x14ac:dyDescent="0.2"/>
    <row r="8270" ht="97.5" customHeight="1" x14ac:dyDescent="0.2"/>
    <row r="8271" ht="97.5" customHeight="1" x14ac:dyDescent="0.2"/>
    <row r="8272" ht="97.5" customHeight="1" x14ac:dyDescent="0.2"/>
    <row r="8273" ht="97.5" customHeight="1" x14ac:dyDescent="0.2"/>
    <row r="8274" ht="97.5" customHeight="1" x14ac:dyDescent="0.2"/>
    <row r="8275" ht="97.5" customHeight="1" x14ac:dyDescent="0.2"/>
    <row r="8276" ht="97.5" customHeight="1" x14ac:dyDescent="0.2"/>
    <row r="8277" ht="97.5" customHeight="1" x14ac:dyDescent="0.2"/>
    <row r="8278" ht="97.5" customHeight="1" x14ac:dyDescent="0.2"/>
    <row r="8279" ht="97.5" customHeight="1" x14ac:dyDescent="0.2"/>
    <row r="8280" ht="97.5" customHeight="1" x14ac:dyDescent="0.2"/>
    <row r="8281" ht="97.5" customHeight="1" x14ac:dyDescent="0.2"/>
    <row r="8282" ht="97.5" customHeight="1" x14ac:dyDescent="0.2"/>
    <row r="8283" ht="97.5" customHeight="1" x14ac:dyDescent="0.2"/>
    <row r="8284" ht="97.5" customHeight="1" x14ac:dyDescent="0.2"/>
    <row r="8285" ht="97.5" customHeight="1" x14ac:dyDescent="0.2"/>
    <row r="8286" ht="97.5" customHeight="1" x14ac:dyDescent="0.2"/>
    <row r="8287" ht="97.5" customHeight="1" x14ac:dyDescent="0.2"/>
    <row r="8288" ht="97.5" customHeight="1" x14ac:dyDescent="0.2"/>
    <row r="8289" ht="97.5" customHeight="1" x14ac:dyDescent="0.2"/>
    <row r="8290" ht="97.5" customHeight="1" x14ac:dyDescent="0.2"/>
    <row r="8291" ht="97.5" customHeight="1" x14ac:dyDescent="0.2"/>
    <row r="8292" ht="97.5" customHeight="1" x14ac:dyDescent="0.2"/>
    <row r="8293" ht="97.5" customHeight="1" x14ac:dyDescent="0.2"/>
    <row r="8294" ht="97.5" customHeight="1" x14ac:dyDescent="0.2"/>
    <row r="8295" ht="97.5" customHeight="1" x14ac:dyDescent="0.2"/>
    <row r="8296" ht="97.5" customHeight="1" x14ac:dyDescent="0.2"/>
    <row r="8297" ht="97.5" customHeight="1" x14ac:dyDescent="0.2"/>
    <row r="8298" ht="97.5" customHeight="1" x14ac:dyDescent="0.2"/>
    <row r="8299" ht="97.5" customHeight="1" x14ac:dyDescent="0.2"/>
    <row r="8300" ht="97.5" customHeight="1" x14ac:dyDescent="0.2"/>
    <row r="8301" ht="97.5" customHeight="1" x14ac:dyDescent="0.2"/>
    <row r="8302" ht="97.5" customHeight="1" x14ac:dyDescent="0.2"/>
    <row r="8303" ht="97.5" customHeight="1" x14ac:dyDescent="0.2"/>
    <row r="8304" ht="97.5" customHeight="1" x14ac:dyDescent="0.2"/>
    <row r="8305" ht="97.5" customHeight="1" x14ac:dyDescent="0.2"/>
    <row r="8306" ht="97.5" customHeight="1" x14ac:dyDescent="0.2"/>
    <row r="8307" ht="97.5" customHeight="1" x14ac:dyDescent="0.2"/>
    <row r="8308" ht="97.5" customHeight="1" x14ac:dyDescent="0.2"/>
    <row r="8309" ht="97.5" customHeight="1" x14ac:dyDescent="0.2"/>
    <row r="8310" ht="97.5" customHeight="1" x14ac:dyDescent="0.2"/>
    <row r="8311" ht="97.5" customHeight="1" x14ac:dyDescent="0.2"/>
    <row r="8312" ht="97.5" customHeight="1" x14ac:dyDescent="0.2"/>
    <row r="8313" ht="97.5" customHeight="1" x14ac:dyDescent="0.2"/>
    <row r="8314" ht="97.5" customHeight="1" x14ac:dyDescent="0.2"/>
    <row r="8315" ht="97.5" customHeight="1" x14ac:dyDescent="0.2"/>
    <row r="8316" ht="97.5" customHeight="1" x14ac:dyDescent="0.2"/>
    <row r="8317" ht="97.5" customHeight="1" x14ac:dyDescent="0.2"/>
    <row r="8318" ht="97.5" customHeight="1" x14ac:dyDescent="0.2"/>
    <row r="8319" ht="97.5" customHeight="1" x14ac:dyDescent="0.2"/>
    <row r="8320" ht="97.5" customHeight="1" x14ac:dyDescent="0.2"/>
    <row r="8321" ht="97.5" customHeight="1" x14ac:dyDescent="0.2"/>
    <row r="8322" ht="97.5" customHeight="1" x14ac:dyDescent="0.2"/>
    <row r="8323" ht="97.5" customHeight="1" x14ac:dyDescent="0.2"/>
    <row r="8324" ht="97.5" customHeight="1" x14ac:dyDescent="0.2"/>
    <row r="8325" ht="97.5" customHeight="1" x14ac:dyDescent="0.2"/>
    <row r="8326" ht="97.5" customHeight="1" x14ac:dyDescent="0.2"/>
    <row r="8327" ht="97.5" customHeight="1" x14ac:dyDescent="0.2"/>
    <row r="8328" ht="97.5" customHeight="1" x14ac:dyDescent="0.2"/>
    <row r="8329" ht="97.5" customHeight="1" x14ac:dyDescent="0.2"/>
    <row r="8330" ht="97.5" customHeight="1" x14ac:dyDescent="0.2"/>
    <row r="8331" ht="97.5" customHeight="1" x14ac:dyDescent="0.2"/>
    <row r="8332" ht="97.5" customHeight="1" x14ac:dyDescent="0.2"/>
    <row r="8333" ht="97.5" customHeight="1" x14ac:dyDescent="0.2"/>
    <row r="8334" ht="97.5" customHeight="1" x14ac:dyDescent="0.2"/>
    <row r="8335" ht="97.5" customHeight="1" x14ac:dyDescent="0.2"/>
    <row r="8336" ht="97.5" customHeight="1" x14ac:dyDescent="0.2"/>
    <row r="8337" ht="97.5" customHeight="1" x14ac:dyDescent="0.2"/>
    <row r="8338" ht="97.5" customHeight="1" x14ac:dyDescent="0.2"/>
    <row r="8339" ht="97.5" customHeight="1" x14ac:dyDescent="0.2"/>
    <row r="8340" ht="97.5" customHeight="1" x14ac:dyDescent="0.2"/>
    <row r="8341" ht="97.5" customHeight="1" x14ac:dyDescent="0.2"/>
    <row r="8342" ht="97.5" customHeight="1" x14ac:dyDescent="0.2"/>
    <row r="8343" ht="97.5" customHeight="1" x14ac:dyDescent="0.2"/>
    <row r="8344" ht="97.5" customHeight="1" x14ac:dyDescent="0.2"/>
    <row r="8345" ht="97.5" customHeight="1" x14ac:dyDescent="0.2"/>
    <row r="8346" ht="97.5" customHeight="1" x14ac:dyDescent="0.2"/>
    <row r="8347" ht="97.5" customHeight="1" x14ac:dyDescent="0.2"/>
    <row r="8348" ht="97.5" customHeight="1" x14ac:dyDescent="0.2"/>
    <row r="8349" ht="97.5" customHeight="1" x14ac:dyDescent="0.2"/>
    <row r="8350" ht="97.5" customHeight="1" x14ac:dyDescent="0.2"/>
    <row r="8351" ht="97.5" customHeight="1" x14ac:dyDescent="0.2"/>
    <row r="8352" ht="97.5" customHeight="1" x14ac:dyDescent="0.2"/>
    <row r="8353" ht="97.5" customHeight="1" x14ac:dyDescent="0.2"/>
    <row r="8354" ht="97.5" customHeight="1" x14ac:dyDescent="0.2"/>
    <row r="8355" ht="97.5" customHeight="1" x14ac:dyDescent="0.2"/>
    <row r="8356" ht="97.5" customHeight="1" x14ac:dyDescent="0.2"/>
    <row r="8357" ht="97.5" customHeight="1" x14ac:dyDescent="0.2"/>
    <row r="8358" ht="97.5" customHeight="1" x14ac:dyDescent="0.2"/>
    <row r="8359" ht="97.5" customHeight="1" x14ac:dyDescent="0.2"/>
    <row r="8360" ht="97.5" customHeight="1" x14ac:dyDescent="0.2"/>
    <row r="8361" ht="97.5" customHeight="1" x14ac:dyDescent="0.2"/>
    <row r="8362" ht="97.5" customHeight="1" x14ac:dyDescent="0.2"/>
    <row r="8363" ht="97.5" customHeight="1" x14ac:dyDescent="0.2"/>
    <row r="8364" ht="97.5" customHeight="1" x14ac:dyDescent="0.2"/>
    <row r="8365" ht="97.5" customHeight="1" x14ac:dyDescent="0.2"/>
    <row r="8366" ht="97.5" customHeight="1" x14ac:dyDescent="0.2"/>
    <row r="8367" ht="97.5" customHeight="1" x14ac:dyDescent="0.2"/>
    <row r="8368" ht="97.5" customHeight="1" x14ac:dyDescent="0.2"/>
    <row r="8369" ht="97.5" customHeight="1" x14ac:dyDescent="0.2"/>
    <row r="8370" ht="97.5" customHeight="1" x14ac:dyDescent="0.2"/>
    <row r="8371" ht="97.5" customHeight="1" x14ac:dyDescent="0.2"/>
    <row r="8372" ht="97.5" customHeight="1" x14ac:dyDescent="0.2"/>
    <row r="8373" ht="97.5" customHeight="1" x14ac:dyDescent="0.2"/>
    <row r="8374" ht="97.5" customHeight="1" x14ac:dyDescent="0.2"/>
    <row r="8375" ht="97.5" customHeight="1" x14ac:dyDescent="0.2"/>
    <row r="8376" ht="97.5" customHeight="1" x14ac:dyDescent="0.2"/>
    <row r="8377" ht="97.5" customHeight="1" x14ac:dyDescent="0.2"/>
    <row r="8378" ht="97.5" customHeight="1" x14ac:dyDescent="0.2"/>
    <row r="8379" ht="97.5" customHeight="1" x14ac:dyDescent="0.2"/>
    <row r="8380" ht="97.5" customHeight="1" x14ac:dyDescent="0.2"/>
    <row r="8381" ht="97.5" customHeight="1" x14ac:dyDescent="0.2"/>
    <row r="8382" ht="97.5" customHeight="1" x14ac:dyDescent="0.2"/>
    <row r="8383" ht="97.5" customHeight="1" x14ac:dyDescent="0.2"/>
    <row r="8384" ht="97.5" customHeight="1" x14ac:dyDescent="0.2"/>
    <row r="8385" ht="97.5" customHeight="1" x14ac:dyDescent="0.2"/>
    <row r="8386" ht="97.5" customHeight="1" x14ac:dyDescent="0.2"/>
    <row r="8387" ht="97.5" customHeight="1" x14ac:dyDescent="0.2"/>
    <row r="8388" ht="97.5" customHeight="1" x14ac:dyDescent="0.2"/>
    <row r="8389" ht="97.5" customHeight="1" x14ac:dyDescent="0.2"/>
    <row r="8390" ht="97.5" customHeight="1" x14ac:dyDescent="0.2"/>
    <row r="8391" ht="97.5" customHeight="1" x14ac:dyDescent="0.2"/>
    <row r="8392" ht="97.5" customHeight="1" x14ac:dyDescent="0.2"/>
    <row r="8393" ht="97.5" customHeight="1" x14ac:dyDescent="0.2"/>
    <row r="8394" ht="97.5" customHeight="1" x14ac:dyDescent="0.2"/>
    <row r="8395" ht="97.5" customHeight="1" x14ac:dyDescent="0.2"/>
    <row r="8396" ht="97.5" customHeight="1" x14ac:dyDescent="0.2"/>
    <row r="8397" ht="97.5" customHeight="1" x14ac:dyDescent="0.2"/>
    <row r="8398" ht="97.5" customHeight="1" x14ac:dyDescent="0.2"/>
    <row r="8399" ht="97.5" customHeight="1" x14ac:dyDescent="0.2"/>
    <row r="8400" ht="97.5" customHeight="1" x14ac:dyDescent="0.2"/>
    <row r="8401" ht="97.5" customHeight="1" x14ac:dyDescent="0.2"/>
    <row r="8402" ht="97.5" customHeight="1" x14ac:dyDescent="0.2"/>
    <row r="8403" ht="97.5" customHeight="1" x14ac:dyDescent="0.2"/>
    <row r="8404" ht="97.5" customHeight="1" x14ac:dyDescent="0.2"/>
    <row r="8405" ht="97.5" customHeight="1" x14ac:dyDescent="0.2"/>
    <row r="8406" ht="97.5" customHeight="1" x14ac:dyDescent="0.2"/>
    <row r="8407" ht="97.5" customHeight="1" x14ac:dyDescent="0.2"/>
    <row r="8408" ht="97.5" customHeight="1" x14ac:dyDescent="0.2"/>
    <row r="8409" ht="97.5" customHeight="1" x14ac:dyDescent="0.2"/>
    <row r="8410" ht="97.5" customHeight="1" x14ac:dyDescent="0.2"/>
    <row r="8411" ht="97.5" customHeight="1" x14ac:dyDescent="0.2"/>
    <row r="8412" ht="97.5" customHeight="1" x14ac:dyDescent="0.2"/>
    <row r="8413" ht="97.5" customHeight="1" x14ac:dyDescent="0.2"/>
    <row r="8414" ht="97.5" customHeight="1" x14ac:dyDescent="0.2"/>
    <row r="8415" ht="97.5" customHeight="1" x14ac:dyDescent="0.2"/>
    <row r="8416" ht="97.5" customHeight="1" x14ac:dyDescent="0.2"/>
    <row r="8417" ht="97.5" customHeight="1" x14ac:dyDescent="0.2"/>
    <row r="8418" ht="97.5" customHeight="1" x14ac:dyDescent="0.2"/>
    <row r="8419" ht="97.5" customHeight="1" x14ac:dyDescent="0.2"/>
    <row r="8420" ht="97.5" customHeight="1" x14ac:dyDescent="0.2"/>
    <row r="8421" ht="97.5" customHeight="1" x14ac:dyDescent="0.2"/>
    <row r="8422" ht="97.5" customHeight="1" x14ac:dyDescent="0.2"/>
    <row r="8423" ht="97.5" customHeight="1" x14ac:dyDescent="0.2"/>
    <row r="8424" ht="97.5" customHeight="1" x14ac:dyDescent="0.2"/>
    <row r="8425" ht="97.5" customHeight="1" x14ac:dyDescent="0.2"/>
    <row r="8426" ht="97.5" customHeight="1" x14ac:dyDescent="0.2"/>
    <row r="8427" ht="97.5" customHeight="1" x14ac:dyDescent="0.2"/>
    <row r="8428" ht="97.5" customHeight="1" x14ac:dyDescent="0.2"/>
    <row r="8429" ht="97.5" customHeight="1" x14ac:dyDescent="0.2"/>
    <row r="8430" ht="97.5" customHeight="1" x14ac:dyDescent="0.2"/>
    <row r="8431" ht="97.5" customHeight="1" x14ac:dyDescent="0.2"/>
    <row r="8432" ht="97.5" customHeight="1" x14ac:dyDescent="0.2"/>
    <row r="8433" ht="97.5" customHeight="1" x14ac:dyDescent="0.2"/>
    <row r="8434" ht="97.5" customHeight="1" x14ac:dyDescent="0.2"/>
    <row r="8435" ht="97.5" customHeight="1" x14ac:dyDescent="0.2"/>
    <row r="8436" ht="97.5" customHeight="1" x14ac:dyDescent="0.2"/>
    <row r="8437" ht="97.5" customHeight="1" x14ac:dyDescent="0.2"/>
    <row r="8438" ht="97.5" customHeight="1" x14ac:dyDescent="0.2"/>
    <row r="8439" ht="97.5" customHeight="1" x14ac:dyDescent="0.2"/>
    <row r="8440" ht="97.5" customHeight="1" x14ac:dyDescent="0.2"/>
    <row r="8441" ht="97.5" customHeight="1" x14ac:dyDescent="0.2"/>
    <row r="8442" ht="97.5" customHeight="1" x14ac:dyDescent="0.2"/>
    <row r="8443" ht="97.5" customHeight="1" x14ac:dyDescent="0.2"/>
    <row r="8444" ht="97.5" customHeight="1" x14ac:dyDescent="0.2"/>
    <row r="8445" ht="97.5" customHeight="1" x14ac:dyDescent="0.2"/>
    <row r="8446" ht="97.5" customHeight="1" x14ac:dyDescent="0.2"/>
    <row r="8447" ht="97.5" customHeight="1" x14ac:dyDescent="0.2"/>
    <row r="8448" ht="97.5" customHeight="1" x14ac:dyDescent="0.2"/>
    <row r="8449" ht="97.5" customHeight="1" x14ac:dyDescent="0.2"/>
    <row r="8450" ht="97.5" customHeight="1" x14ac:dyDescent="0.2"/>
    <row r="8451" ht="97.5" customHeight="1" x14ac:dyDescent="0.2"/>
    <row r="8452" ht="97.5" customHeight="1" x14ac:dyDescent="0.2"/>
    <row r="8453" ht="97.5" customHeight="1" x14ac:dyDescent="0.2"/>
    <row r="8454" ht="97.5" customHeight="1" x14ac:dyDescent="0.2"/>
    <row r="8455" ht="97.5" customHeight="1" x14ac:dyDescent="0.2"/>
    <row r="8456" ht="97.5" customHeight="1" x14ac:dyDescent="0.2"/>
    <row r="8457" ht="97.5" customHeight="1" x14ac:dyDescent="0.2"/>
    <row r="8458" ht="97.5" customHeight="1" x14ac:dyDescent="0.2"/>
    <row r="8459" ht="97.5" customHeight="1" x14ac:dyDescent="0.2"/>
    <row r="8460" ht="97.5" customHeight="1" x14ac:dyDescent="0.2"/>
    <row r="8461" ht="97.5" customHeight="1" x14ac:dyDescent="0.2"/>
    <row r="8462" ht="97.5" customHeight="1" x14ac:dyDescent="0.2"/>
    <row r="8463" ht="97.5" customHeight="1" x14ac:dyDescent="0.2"/>
    <row r="8464" ht="97.5" customHeight="1" x14ac:dyDescent="0.2"/>
    <row r="8465" ht="97.5" customHeight="1" x14ac:dyDescent="0.2"/>
    <row r="8466" ht="97.5" customHeight="1" x14ac:dyDescent="0.2"/>
    <row r="8467" ht="97.5" customHeight="1" x14ac:dyDescent="0.2"/>
    <row r="8468" ht="97.5" customHeight="1" x14ac:dyDescent="0.2"/>
    <row r="8469" ht="97.5" customHeight="1" x14ac:dyDescent="0.2"/>
    <row r="8470" ht="97.5" customHeight="1" x14ac:dyDescent="0.2"/>
    <row r="8471" ht="97.5" customHeight="1" x14ac:dyDescent="0.2"/>
    <row r="8472" ht="97.5" customHeight="1" x14ac:dyDescent="0.2"/>
    <row r="8473" ht="97.5" customHeight="1" x14ac:dyDescent="0.2"/>
    <row r="8474" ht="97.5" customHeight="1" x14ac:dyDescent="0.2"/>
    <row r="8475" ht="97.5" customHeight="1" x14ac:dyDescent="0.2"/>
    <row r="8476" ht="97.5" customHeight="1" x14ac:dyDescent="0.2"/>
    <row r="8477" ht="97.5" customHeight="1" x14ac:dyDescent="0.2"/>
    <row r="8478" ht="97.5" customHeight="1" x14ac:dyDescent="0.2"/>
    <row r="8479" ht="97.5" customHeight="1" x14ac:dyDescent="0.2"/>
    <row r="8480" ht="97.5" customHeight="1" x14ac:dyDescent="0.2"/>
    <row r="8481" ht="97.5" customHeight="1" x14ac:dyDescent="0.2"/>
    <row r="8482" ht="97.5" customHeight="1" x14ac:dyDescent="0.2"/>
    <row r="8483" ht="97.5" customHeight="1" x14ac:dyDescent="0.2"/>
    <row r="8484" ht="97.5" customHeight="1" x14ac:dyDescent="0.2"/>
    <row r="8485" ht="97.5" customHeight="1" x14ac:dyDescent="0.2"/>
    <row r="8486" ht="97.5" customHeight="1" x14ac:dyDescent="0.2"/>
    <row r="8487" ht="97.5" customHeight="1" x14ac:dyDescent="0.2"/>
    <row r="8488" ht="97.5" customHeight="1" x14ac:dyDescent="0.2"/>
    <row r="8489" ht="97.5" customHeight="1" x14ac:dyDescent="0.2"/>
    <row r="8490" ht="97.5" customHeight="1" x14ac:dyDescent="0.2"/>
    <row r="8491" ht="97.5" customHeight="1" x14ac:dyDescent="0.2"/>
    <row r="8492" ht="97.5" customHeight="1" x14ac:dyDescent="0.2"/>
    <row r="8493" ht="97.5" customHeight="1" x14ac:dyDescent="0.2"/>
    <row r="8494" ht="97.5" customHeight="1" x14ac:dyDescent="0.2"/>
    <row r="8495" ht="97.5" customHeight="1" x14ac:dyDescent="0.2"/>
    <row r="8496" ht="97.5" customHeight="1" x14ac:dyDescent="0.2"/>
    <row r="8497" ht="97.5" customHeight="1" x14ac:dyDescent="0.2"/>
    <row r="8498" ht="97.5" customHeight="1" x14ac:dyDescent="0.2"/>
    <row r="8499" ht="97.5" customHeight="1" x14ac:dyDescent="0.2"/>
    <row r="8500" ht="97.5" customHeight="1" x14ac:dyDescent="0.2"/>
    <row r="8501" ht="97.5" customHeight="1" x14ac:dyDescent="0.2"/>
    <row r="8502" ht="97.5" customHeight="1" x14ac:dyDescent="0.2"/>
    <row r="8503" ht="97.5" customHeight="1" x14ac:dyDescent="0.2"/>
    <row r="8504" ht="97.5" customHeight="1" x14ac:dyDescent="0.2"/>
    <row r="8505" ht="97.5" customHeight="1" x14ac:dyDescent="0.2"/>
    <row r="8506" ht="97.5" customHeight="1" x14ac:dyDescent="0.2"/>
    <row r="8507" ht="97.5" customHeight="1" x14ac:dyDescent="0.2"/>
    <row r="8508" ht="97.5" customHeight="1" x14ac:dyDescent="0.2"/>
    <row r="8509" ht="97.5" customHeight="1" x14ac:dyDescent="0.2"/>
    <row r="8510" ht="97.5" customHeight="1" x14ac:dyDescent="0.2"/>
    <row r="8511" ht="97.5" customHeight="1" x14ac:dyDescent="0.2"/>
    <row r="8512" ht="97.5" customHeight="1" x14ac:dyDescent="0.2"/>
    <row r="8513" ht="97.5" customHeight="1" x14ac:dyDescent="0.2"/>
    <row r="8514" ht="97.5" customHeight="1" x14ac:dyDescent="0.2"/>
    <row r="8515" ht="97.5" customHeight="1" x14ac:dyDescent="0.2"/>
    <row r="8516" ht="97.5" customHeight="1" x14ac:dyDescent="0.2"/>
    <row r="8517" ht="97.5" customHeight="1" x14ac:dyDescent="0.2"/>
    <row r="8518" ht="97.5" customHeight="1" x14ac:dyDescent="0.2"/>
    <row r="8519" ht="97.5" customHeight="1" x14ac:dyDescent="0.2"/>
    <row r="8520" ht="97.5" customHeight="1" x14ac:dyDescent="0.2"/>
    <row r="8521" ht="97.5" customHeight="1" x14ac:dyDescent="0.2"/>
    <row r="8522" ht="97.5" customHeight="1" x14ac:dyDescent="0.2"/>
    <row r="8523" ht="97.5" customHeight="1" x14ac:dyDescent="0.2"/>
    <row r="8524" ht="97.5" customHeight="1" x14ac:dyDescent="0.2"/>
    <row r="8525" ht="97.5" customHeight="1" x14ac:dyDescent="0.2"/>
    <row r="8526" ht="97.5" customHeight="1" x14ac:dyDescent="0.2"/>
    <row r="8527" ht="97.5" customHeight="1" x14ac:dyDescent="0.2"/>
    <row r="8528" ht="97.5" customHeight="1" x14ac:dyDescent="0.2"/>
    <row r="8529" ht="97.5" customHeight="1" x14ac:dyDescent="0.2"/>
    <row r="8530" ht="97.5" customHeight="1" x14ac:dyDescent="0.2"/>
    <row r="8531" ht="97.5" customHeight="1" x14ac:dyDescent="0.2"/>
    <row r="8532" ht="97.5" customHeight="1" x14ac:dyDescent="0.2"/>
    <row r="8533" ht="97.5" customHeight="1" x14ac:dyDescent="0.2"/>
    <row r="8534" ht="97.5" customHeight="1" x14ac:dyDescent="0.2"/>
    <row r="8535" ht="97.5" customHeight="1" x14ac:dyDescent="0.2"/>
    <row r="8536" ht="97.5" customHeight="1" x14ac:dyDescent="0.2"/>
    <row r="8537" ht="97.5" customHeight="1" x14ac:dyDescent="0.2"/>
    <row r="8538" ht="97.5" customHeight="1" x14ac:dyDescent="0.2"/>
    <row r="8539" ht="97.5" customHeight="1" x14ac:dyDescent="0.2"/>
    <row r="8540" ht="97.5" customHeight="1" x14ac:dyDescent="0.2"/>
    <row r="8541" ht="97.5" customHeight="1" x14ac:dyDescent="0.2"/>
    <row r="8542" ht="97.5" customHeight="1" x14ac:dyDescent="0.2"/>
    <row r="8543" ht="97.5" customHeight="1" x14ac:dyDescent="0.2"/>
    <row r="8544" ht="97.5" customHeight="1" x14ac:dyDescent="0.2"/>
    <row r="8545" ht="97.5" customHeight="1" x14ac:dyDescent="0.2"/>
    <row r="8546" ht="97.5" customHeight="1" x14ac:dyDescent="0.2"/>
    <row r="8547" ht="97.5" customHeight="1" x14ac:dyDescent="0.2"/>
    <row r="8548" ht="97.5" customHeight="1" x14ac:dyDescent="0.2"/>
    <row r="8549" ht="97.5" customHeight="1" x14ac:dyDescent="0.2"/>
    <row r="8550" ht="97.5" customHeight="1" x14ac:dyDescent="0.2"/>
    <row r="8551" ht="97.5" customHeight="1" x14ac:dyDescent="0.2"/>
    <row r="8552" ht="97.5" customHeight="1" x14ac:dyDescent="0.2"/>
    <row r="8553" ht="97.5" customHeight="1" x14ac:dyDescent="0.2"/>
    <row r="8554" ht="97.5" customHeight="1" x14ac:dyDescent="0.2"/>
    <row r="8555" ht="97.5" customHeight="1" x14ac:dyDescent="0.2"/>
    <row r="8556" ht="97.5" customHeight="1" x14ac:dyDescent="0.2"/>
    <row r="8557" ht="97.5" customHeight="1" x14ac:dyDescent="0.2"/>
    <row r="8558" ht="97.5" customHeight="1" x14ac:dyDescent="0.2"/>
    <row r="8559" ht="97.5" customHeight="1" x14ac:dyDescent="0.2"/>
    <row r="8560" ht="97.5" customHeight="1" x14ac:dyDescent="0.2"/>
    <row r="8561" ht="97.5" customHeight="1" x14ac:dyDescent="0.2"/>
    <row r="8562" ht="97.5" customHeight="1" x14ac:dyDescent="0.2"/>
    <row r="8563" ht="97.5" customHeight="1" x14ac:dyDescent="0.2"/>
    <row r="8564" ht="97.5" customHeight="1" x14ac:dyDescent="0.2"/>
    <row r="8565" ht="97.5" customHeight="1" x14ac:dyDescent="0.2"/>
    <row r="8566" ht="97.5" customHeight="1" x14ac:dyDescent="0.2"/>
    <row r="8567" ht="97.5" customHeight="1" x14ac:dyDescent="0.2"/>
    <row r="8568" ht="97.5" customHeight="1" x14ac:dyDescent="0.2"/>
    <row r="8569" ht="97.5" customHeight="1" x14ac:dyDescent="0.2"/>
    <row r="8570" ht="97.5" customHeight="1" x14ac:dyDescent="0.2"/>
    <row r="8571" ht="97.5" customHeight="1" x14ac:dyDescent="0.2"/>
    <row r="8572" ht="97.5" customHeight="1" x14ac:dyDescent="0.2"/>
    <row r="8573" ht="97.5" customHeight="1" x14ac:dyDescent="0.2"/>
    <row r="8574" ht="97.5" customHeight="1" x14ac:dyDescent="0.2"/>
    <row r="8575" ht="97.5" customHeight="1" x14ac:dyDescent="0.2"/>
    <row r="8576" ht="97.5" customHeight="1" x14ac:dyDescent="0.2"/>
    <row r="8577" ht="97.5" customHeight="1" x14ac:dyDescent="0.2"/>
    <row r="8578" ht="97.5" customHeight="1" x14ac:dyDescent="0.2"/>
    <row r="8579" ht="97.5" customHeight="1" x14ac:dyDescent="0.2"/>
    <row r="8580" ht="97.5" customHeight="1" x14ac:dyDescent="0.2"/>
    <row r="8581" ht="97.5" customHeight="1" x14ac:dyDescent="0.2"/>
    <row r="8582" ht="97.5" customHeight="1" x14ac:dyDescent="0.2"/>
    <row r="8583" ht="97.5" customHeight="1" x14ac:dyDescent="0.2"/>
    <row r="8584" ht="97.5" customHeight="1" x14ac:dyDescent="0.2"/>
    <row r="8585" ht="97.5" customHeight="1" x14ac:dyDescent="0.2"/>
    <row r="8586" ht="97.5" customHeight="1" x14ac:dyDescent="0.2"/>
    <row r="8587" ht="97.5" customHeight="1" x14ac:dyDescent="0.2"/>
    <row r="8588" ht="97.5" customHeight="1" x14ac:dyDescent="0.2"/>
    <row r="8589" ht="97.5" customHeight="1" x14ac:dyDescent="0.2"/>
    <row r="8590" ht="97.5" customHeight="1" x14ac:dyDescent="0.2"/>
    <row r="8591" ht="97.5" customHeight="1" x14ac:dyDescent="0.2"/>
    <row r="8592" ht="97.5" customHeight="1" x14ac:dyDescent="0.2"/>
    <row r="8593" ht="97.5" customHeight="1" x14ac:dyDescent="0.2"/>
    <row r="8594" ht="97.5" customHeight="1" x14ac:dyDescent="0.2"/>
    <row r="8595" ht="97.5" customHeight="1" x14ac:dyDescent="0.2"/>
    <row r="8596" ht="97.5" customHeight="1" x14ac:dyDescent="0.2"/>
    <row r="8597" ht="97.5" customHeight="1" x14ac:dyDescent="0.2"/>
    <row r="8598" ht="97.5" customHeight="1" x14ac:dyDescent="0.2"/>
    <row r="8599" ht="97.5" customHeight="1" x14ac:dyDescent="0.2"/>
    <row r="8600" ht="97.5" customHeight="1" x14ac:dyDescent="0.2"/>
    <row r="8601" ht="97.5" customHeight="1" x14ac:dyDescent="0.2"/>
    <row r="8602" ht="97.5" customHeight="1" x14ac:dyDescent="0.2"/>
    <row r="8603" ht="97.5" customHeight="1" x14ac:dyDescent="0.2"/>
    <row r="8604" ht="97.5" customHeight="1" x14ac:dyDescent="0.2"/>
    <row r="8605" ht="97.5" customHeight="1" x14ac:dyDescent="0.2"/>
    <row r="8606" ht="97.5" customHeight="1" x14ac:dyDescent="0.2"/>
    <row r="8607" ht="97.5" customHeight="1" x14ac:dyDescent="0.2"/>
    <row r="8608" ht="97.5" customHeight="1" x14ac:dyDescent="0.2"/>
    <row r="8609" ht="97.5" customHeight="1" x14ac:dyDescent="0.2"/>
    <row r="8610" ht="97.5" customHeight="1" x14ac:dyDescent="0.2"/>
    <row r="8611" ht="97.5" customHeight="1" x14ac:dyDescent="0.2"/>
    <row r="8612" ht="97.5" customHeight="1" x14ac:dyDescent="0.2"/>
    <row r="8613" ht="97.5" customHeight="1" x14ac:dyDescent="0.2"/>
    <row r="8614" ht="97.5" customHeight="1" x14ac:dyDescent="0.2"/>
    <row r="8615" ht="97.5" customHeight="1" x14ac:dyDescent="0.2"/>
    <row r="8616" ht="97.5" customHeight="1" x14ac:dyDescent="0.2"/>
    <row r="8617" ht="97.5" customHeight="1" x14ac:dyDescent="0.2"/>
    <row r="8618" ht="97.5" customHeight="1" x14ac:dyDescent="0.2"/>
    <row r="8619" ht="97.5" customHeight="1" x14ac:dyDescent="0.2"/>
    <row r="8620" ht="97.5" customHeight="1" x14ac:dyDescent="0.2"/>
    <row r="8621" ht="97.5" customHeight="1" x14ac:dyDescent="0.2"/>
    <row r="8622" ht="97.5" customHeight="1" x14ac:dyDescent="0.2"/>
    <row r="8623" ht="97.5" customHeight="1" x14ac:dyDescent="0.2"/>
    <row r="8624" ht="97.5" customHeight="1" x14ac:dyDescent="0.2"/>
    <row r="8625" ht="97.5" customHeight="1" x14ac:dyDescent="0.2"/>
    <row r="8626" ht="97.5" customHeight="1" x14ac:dyDescent="0.2"/>
    <row r="8627" ht="97.5" customHeight="1" x14ac:dyDescent="0.2"/>
    <row r="8628" ht="97.5" customHeight="1" x14ac:dyDescent="0.2"/>
    <row r="8629" ht="97.5" customHeight="1" x14ac:dyDescent="0.2"/>
    <row r="8630" ht="97.5" customHeight="1" x14ac:dyDescent="0.2"/>
    <row r="8631" ht="97.5" customHeight="1" x14ac:dyDescent="0.2"/>
    <row r="8632" ht="97.5" customHeight="1" x14ac:dyDescent="0.2"/>
    <row r="8633" ht="97.5" customHeight="1" x14ac:dyDescent="0.2"/>
    <row r="8634" ht="97.5" customHeight="1" x14ac:dyDescent="0.2"/>
    <row r="8635" ht="97.5" customHeight="1" x14ac:dyDescent="0.2"/>
    <row r="8636" ht="97.5" customHeight="1" x14ac:dyDescent="0.2"/>
    <row r="8637" ht="97.5" customHeight="1" x14ac:dyDescent="0.2"/>
    <row r="8638" ht="97.5" customHeight="1" x14ac:dyDescent="0.2"/>
    <row r="8639" ht="97.5" customHeight="1" x14ac:dyDescent="0.2"/>
    <row r="8640" ht="97.5" customHeight="1" x14ac:dyDescent="0.2"/>
    <row r="8641" ht="97.5" customHeight="1" x14ac:dyDescent="0.2"/>
    <row r="8642" ht="97.5" customHeight="1" x14ac:dyDescent="0.2"/>
    <row r="8643" ht="97.5" customHeight="1" x14ac:dyDescent="0.2"/>
    <row r="8644" ht="97.5" customHeight="1" x14ac:dyDescent="0.2"/>
    <row r="8645" ht="97.5" customHeight="1" x14ac:dyDescent="0.2"/>
    <row r="8646" ht="97.5" customHeight="1" x14ac:dyDescent="0.2"/>
    <row r="8647" ht="97.5" customHeight="1" x14ac:dyDescent="0.2"/>
    <row r="8648" ht="97.5" customHeight="1" x14ac:dyDescent="0.2"/>
    <row r="8649" ht="97.5" customHeight="1" x14ac:dyDescent="0.2"/>
    <row r="8650" ht="97.5" customHeight="1" x14ac:dyDescent="0.2"/>
    <row r="8651" ht="97.5" customHeight="1" x14ac:dyDescent="0.2"/>
    <row r="8652" ht="97.5" customHeight="1" x14ac:dyDescent="0.2"/>
    <row r="8653" ht="97.5" customHeight="1" x14ac:dyDescent="0.2"/>
    <row r="8654" ht="97.5" customHeight="1" x14ac:dyDescent="0.2"/>
    <row r="8655" ht="97.5" customHeight="1" x14ac:dyDescent="0.2"/>
    <row r="8656" ht="97.5" customHeight="1" x14ac:dyDescent="0.2"/>
    <row r="8657" ht="97.5" customHeight="1" x14ac:dyDescent="0.2"/>
    <row r="8658" ht="97.5" customHeight="1" x14ac:dyDescent="0.2"/>
    <row r="8659" ht="97.5" customHeight="1" x14ac:dyDescent="0.2"/>
    <row r="8660" ht="97.5" customHeight="1" x14ac:dyDescent="0.2"/>
    <row r="8661" ht="97.5" customHeight="1" x14ac:dyDescent="0.2"/>
    <row r="8662" ht="97.5" customHeight="1" x14ac:dyDescent="0.2"/>
    <row r="8663" ht="97.5" customHeight="1" x14ac:dyDescent="0.2"/>
    <row r="8664" ht="97.5" customHeight="1" x14ac:dyDescent="0.2"/>
    <row r="8665" ht="97.5" customHeight="1" x14ac:dyDescent="0.2"/>
    <row r="8666" ht="97.5" customHeight="1" x14ac:dyDescent="0.2"/>
    <row r="8667" ht="97.5" customHeight="1" x14ac:dyDescent="0.2"/>
    <row r="8668" ht="97.5" customHeight="1" x14ac:dyDescent="0.2"/>
    <row r="8669" ht="97.5" customHeight="1" x14ac:dyDescent="0.2"/>
    <row r="8670" ht="97.5" customHeight="1" x14ac:dyDescent="0.2"/>
    <row r="8671" ht="97.5" customHeight="1" x14ac:dyDescent="0.2"/>
    <row r="8672" ht="97.5" customHeight="1" x14ac:dyDescent="0.2"/>
    <row r="8673" ht="97.5" customHeight="1" x14ac:dyDescent="0.2"/>
    <row r="8674" ht="97.5" customHeight="1" x14ac:dyDescent="0.2"/>
    <row r="8675" ht="97.5" customHeight="1" x14ac:dyDescent="0.2"/>
    <row r="8676" ht="97.5" customHeight="1" x14ac:dyDescent="0.2"/>
    <row r="8677" ht="97.5" customHeight="1" x14ac:dyDescent="0.2"/>
    <row r="8678" ht="97.5" customHeight="1" x14ac:dyDescent="0.2"/>
    <row r="8679" ht="97.5" customHeight="1" x14ac:dyDescent="0.2"/>
    <row r="8680" ht="97.5" customHeight="1" x14ac:dyDescent="0.2"/>
    <row r="8681" ht="97.5" customHeight="1" x14ac:dyDescent="0.2"/>
    <row r="8682" ht="97.5" customHeight="1" x14ac:dyDescent="0.2"/>
    <row r="8683" ht="97.5" customHeight="1" x14ac:dyDescent="0.2"/>
    <row r="8684" ht="97.5" customHeight="1" x14ac:dyDescent="0.2"/>
    <row r="8685" ht="97.5" customHeight="1" x14ac:dyDescent="0.2"/>
    <row r="8686" ht="97.5" customHeight="1" x14ac:dyDescent="0.2"/>
    <row r="8687" ht="97.5" customHeight="1" x14ac:dyDescent="0.2"/>
    <row r="8688" ht="97.5" customHeight="1" x14ac:dyDescent="0.2"/>
    <row r="8689" ht="97.5" customHeight="1" x14ac:dyDescent="0.2"/>
    <row r="8690" ht="97.5" customHeight="1" x14ac:dyDescent="0.2"/>
    <row r="8691" ht="97.5" customHeight="1" x14ac:dyDescent="0.2"/>
    <row r="8692" ht="97.5" customHeight="1" x14ac:dyDescent="0.2"/>
    <row r="8693" ht="97.5" customHeight="1" x14ac:dyDescent="0.2"/>
    <row r="8694" ht="97.5" customHeight="1" x14ac:dyDescent="0.2"/>
    <row r="8695" ht="97.5" customHeight="1" x14ac:dyDescent="0.2"/>
    <row r="8696" ht="97.5" customHeight="1" x14ac:dyDescent="0.2"/>
    <row r="8697" ht="97.5" customHeight="1" x14ac:dyDescent="0.2"/>
    <row r="8698" ht="97.5" customHeight="1" x14ac:dyDescent="0.2"/>
    <row r="8699" ht="97.5" customHeight="1" x14ac:dyDescent="0.2"/>
    <row r="8700" ht="97.5" customHeight="1" x14ac:dyDescent="0.2"/>
    <row r="8701" ht="97.5" customHeight="1" x14ac:dyDescent="0.2"/>
    <row r="8702" ht="97.5" customHeight="1" x14ac:dyDescent="0.2"/>
    <row r="8703" ht="97.5" customHeight="1" x14ac:dyDescent="0.2"/>
    <row r="8704" ht="97.5" customHeight="1" x14ac:dyDescent="0.2"/>
    <row r="8705" ht="97.5" customHeight="1" x14ac:dyDescent="0.2"/>
    <row r="8706" ht="97.5" customHeight="1" x14ac:dyDescent="0.2"/>
    <row r="8707" ht="97.5" customHeight="1" x14ac:dyDescent="0.2"/>
    <row r="8708" ht="97.5" customHeight="1" x14ac:dyDescent="0.2"/>
    <row r="8709" ht="97.5" customHeight="1" x14ac:dyDescent="0.2"/>
    <row r="8710" ht="97.5" customHeight="1" x14ac:dyDescent="0.2"/>
    <row r="8711" ht="97.5" customHeight="1" x14ac:dyDescent="0.2"/>
    <row r="8712" ht="97.5" customHeight="1" x14ac:dyDescent="0.2"/>
    <row r="8713" ht="97.5" customHeight="1" x14ac:dyDescent="0.2"/>
    <row r="8714" ht="97.5" customHeight="1" x14ac:dyDescent="0.2"/>
    <row r="8715" ht="97.5" customHeight="1" x14ac:dyDescent="0.2"/>
    <row r="8716" ht="97.5" customHeight="1" x14ac:dyDescent="0.2"/>
    <row r="8717" ht="97.5" customHeight="1" x14ac:dyDescent="0.2"/>
    <row r="8718" ht="97.5" customHeight="1" x14ac:dyDescent="0.2"/>
    <row r="8719" ht="97.5" customHeight="1" x14ac:dyDescent="0.2"/>
    <row r="8720" ht="97.5" customHeight="1" x14ac:dyDescent="0.2"/>
    <row r="8721" ht="97.5" customHeight="1" x14ac:dyDescent="0.2"/>
    <row r="8722" ht="97.5" customHeight="1" x14ac:dyDescent="0.2"/>
    <row r="8723" ht="97.5" customHeight="1" x14ac:dyDescent="0.2"/>
    <row r="8724" ht="97.5" customHeight="1" x14ac:dyDescent="0.2"/>
    <row r="8725" ht="97.5" customHeight="1" x14ac:dyDescent="0.2"/>
    <row r="8726" ht="97.5" customHeight="1" x14ac:dyDescent="0.2"/>
    <row r="8727" ht="97.5" customHeight="1" x14ac:dyDescent="0.2"/>
    <row r="8728" ht="97.5" customHeight="1" x14ac:dyDescent="0.2"/>
    <row r="8729" ht="97.5" customHeight="1" x14ac:dyDescent="0.2"/>
    <row r="8730" ht="97.5" customHeight="1" x14ac:dyDescent="0.2"/>
    <row r="8731" ht="97.5" customHeight="1" x14ac:dyDescent="0.2"/>
    <row r="8732" ht="97.5" customHeight="1" x14ac:dyDescent="0.2"/>
    <row r="8733" ht="97.5" customHeight="1" x14ac:dyDescent="0.2"/>
    <row r="8734" ht="97.5" customHeight="1" x14ac:dyDescent="0.2"/>
    <row r="8735" ht="97.5" customHeight="1" x14ac:dyDescent="0.2"/>
    <row r="8736" ht="97.5" customHeight="1" x14ac:dyDescent="0.2"/>
    <row r="8737" ht="97.5" customHeight="1" x14ac:dyDescent="0.2"/>
    <row r="8738" ht="97.5" customHeight="1" x14ac:dyDescent="0.2"/>
    <row r="8739" ht="97.5" customHeight="1" x14ac:dyDescent="0.2"/>
    <row r="8740" ht="97.5" customHeight="1" x14ac:dyDescent="0.2"/>
    <row r="8741" ht="97.5" customHeight="1" x14ac:dyDescent="0.2"/>
    <row r="8742" ht="97.5" customHeight="1" x14ac:dyDescent="0.2"/>
    <row r="8743" ht="97.5" customHeight="1" x14ac:dyDescent="0.2"/>
    <row r="8744" ht="97.5" customHeight="1" x14ac:dyDescent="0.2"/>
    <row r="8745" ht="97.5" customHeight="1" x14ac:dyDescent="0.2"/>
    <row r="8746" ht="97.5" customHeight="1" x14ac:dyDescent="0.2"/>
    <row r="8747" ht="97.5" customHeight="1" x14ac:dyDescent="0.2"/>
    <row r="8748" ht="97.5" customHeight="1" x14ac:dyDescent="0.2"/>
    <row r="8749" ht="97.5" customHeight="1" x14ac:dyDescent="0.2"/>
    <row r="8750" ht="97.5" customHeight="1" x14ac:dyDescent="0.2"/>
    <row r="8751" ht="97.5" customHeight="1" x14ac:dyDescent="0.2"/>
    <row r="8752" ht="97.5" customHeight="1" x14ac:dyDescent="0.2"/>
    <row r="8753" ht="97.5" customHeight="1" x14ac:dyDescent="0.2"/>
    <row r="8754" ht="97.5" customHeight="1" x14ac:dyDescent="0.2"/>
    <row r="8755" ht="97.5" customHeight="1" x14ac:dyDescent="0.2"/>
    <row r="8756" ht="97.5" customHeight="1" x14ac:dyDescent="0.2"/>
    <row r="8757" ht="97.5" customHeight="1" x14ac:dyDescent="0.2"/>
    <row r="8758" ht="97.5" customHeight="1" x14ac:dyDescent="0.2"/>
    <row r="8759" ht="97.5" customHeight="1" x14ac:dyDescent="0.2"/>
    <row r="8760" ht="97.5" customHeight="1" x14ac:dyDescent="0.2"/>
    <row r="8761" ht="97.5" customHeight="1" x14ac:dyDescent="0.2"/>
    <row r="8762" ht="97.5" customHeight="1" x14ac:dyDescent="0.2"/>
    <row r="8763" ht="97.5" customHeight="1" x14ac:dyDescent="0.2"/>
    <row r="8764" ht="97.5" customHeight="1" x14ac:dyDescent="0.2"/>
    <row r="8765" ht="97.5" customHeight="1" x14ac:dyDescent="0.2"/>
    <row r="8766" ht="97.5" customHeight="1" x14ac:dyDescent="0.2"/>
    <row r="8767" ht="97.5" customHeight="1" x14ac:dyDescent="0.2"/>
    <row r="8768" ht="97.5" customHeight="1" x14ac:dyDescent="0.2"/>
    <row r="8769" ht="97.5" customHeight="1" x14ac:dyDescent="0.2"/>
    <row r="8770" ht="97.5" customHeight="1" x14ac:dyDescent="0.2"/>
    <row r="8771" ht="97.5" customHeight="1" x14ac:dyDescent="0.2"/>
    <row r="8772" ht="97.5" customHeight="1" x14ac:dyDescent="0.2"/>
    <row r="8773" ht="97.5" customHeight="1" x14ac:dyDescent="0.2"/>
    <row r="8774" ht="97.5" customHeight="1" x14ac:dyDescent="0.2"/>
    <row r="8775" ht="97.5" customHeight="1" x14ac:dyDescent="0.2"/>
    <row r="8776" ht="97.5" customHeight="1" x14ac:dyDescent="0.2"/>
    <row r="8777" ht="97.5" customHeight="1" x14ac:dyDescent="0.2"/>
    <row r="8778" ht="97.5" customHeight="1" x14ac:dyDescent="0.2"/>
    <row r="8779" ht="97.5" customHeight="1" x14ac:dyDescent="0.2"/>
    <row r="8780" ht="97.5" customHeight="1" x14ac:dyDescent="0.2"/>
    <row r="8781" ht="97.5" customHeight="1" x14ac:dyDescent="0.2"/>
    <row r="8782" ht="97.5" customHeight="1" x14ac:dyDescent="0.2"/>
    <row r="8783" ht="97.5" customHeight="1" x14ac:dyDescent="0.2"/>
    <row r="8784" ht="97.5" customHeight="1" x14ac:dyDescent="0.2"/>
    <row r="8785" ht="97.5" customHeight="1" x14ac:dyDescent="0.2"/>
    <row r="8786" ht="97.5" customHeight="1" x14ac:dyDescent="0.2"/>
    <row r="8787" ht="97.5" customHeight="1" x14ac:dyDescent="0.2"/>
    <row r="8788" ht="97.5" customHeight="1" x14ac:dyDescent="0.2"/>
    <row r="8789" ht="97.5" customHeight="1" x14ac:dyDescent="0.2"/>
    <row r="8790" ht="97.5" customHeight="1" x14ac:dyDescent="0.2"/>
    <row r="8791" ht="97.5" customHeight="1" x14ac:dyDescent="0.2"/>
    <row r="8792" ht="97.5" customHeight="1" x14ac:dyDescent="0.2"/>
    <row r="8793" ht="97.5" customHeight="1" x14ac:dyDescent="0.2"/>
    <row r="8794" ht="97.5" customHeight="1" x14ac:dyDescent="0.2"/>
    <row r="8795" ht="97.5" customHeight="1" x14ac:dyDescent="0.2"/>
    <row r="8796" ht="97.5" customHeight="1" x14ac:dyDescent="0.2"/>
    <row r="8797" ht="97.5" customHeight="1" x14ac:dyDescent="0.2"/>
    <row r="8798" ht="97.5" customHeight="1" x14ac:dyDescent="0.2"/>
    <row r="8799" ht="97.5" customHeight="1" x14ac:dyDescent="0.2"/>
    <row r="8800" ht="97.5" customHeight="1" x14ac:dyDescent="0.2"/>
    <row r="8801" ht="97.5" customHeight="1" x14ac:dyDescent="0.2"/>
    <row r="8802" ht="97.5" customHeight="1" x14ac:dyDescent="0.2"/>
    <row r="8803" ht="97.5" customHeight="1" x14ac:dyDescent="0.2"/>
    <row r="8804" ht="97.5" customHeight="1" x14ac:dyDescent="0.2"/>
    <row r="8805" ht="97.5" customHeight="1" x14ac:dyDescent="0.2"/>
    <row r="8806" ht="97.5" customHeight="1" x14ac:dyDescent="0.2"/>
    <row r="8807" ht="97.5" customHeight="1" x14ac:dyDescent="0.2"/>
    <row r="8808" ht="97.5" customHeight="1" x14ac:dyDescent="0.2"/>
    <row r="8809" ht="97.5" customHeight="1" x14ac:dyDescent="0.2"/>
    <row r="8810" ht="97.5" customHeight="1" x14ac:dyDescent="0.2"/>
    <row r="8811" ht="97.5" customHeight="1" x14ac:dyDescent="0.2"/>
    <row r="8812" ht="97.5" customHeight="1" x14ac:dyDescent="0.2"/>
    <row r="8813" ht="97.5" customHeight="1" x14ac:dyDescent="0.2"/>
    <row r="8814" ht="97.5" customHeight="1" x14ac:dyDescent="0.2"/>
    <row r="8815" ht="97.5" customHeight="1" x14ac:dyDescent="0.2"/>
    <row r="8816" ht="97.5" customHeight="1" x14ac:dyDescent="0.2"/>
    <row r="8817" ht="97.5" customHeight="1" x14ac:dyDescent="0.2"/>
    <row r="8818" ht="97.5" customHeight="1" x14ac:dyDescent="0.2"/>
    <row r="8819" ht="97.5" customHeight="1" x14ac:dyDescent="0.2"/>
    <row r="8820" ht="97.5" customHeight="1" x14ac:dyDescent="0.2"/>
    <row r="8821" ht="97.5" customHeight="1" x14ac:dyDescent="0.2"/>
    <row r="8822" ht="97.5" customHeight="1" x14ac:dyDescent="0.2"/>
    <row r="8823" ht="97.5" customHeight="1" x14ac:dyDescent="0.2"/>
    <row r="8824" ht="97.5" customHeight="1" x14ac:dyDescent="0.2"/>
    <row r="8825" ht="97.5" customHeight="1" x14ac:dyDescent="0.2"/>
    <row r="8826" ht="97.5" customHeight="1" x14ac:dyDescent="0.2"/>
    <row r="8827" ht="97.5" customHeight="1" x14ac:dyDescent="0.2"/>
    <row r="8828" ht="97.5" customHeight="1" x14ac:dyDescent="0.2"/>
    <row r="8829" ht="97.5" customHeight="1" x14ac:dyDescent="0.2"/>
    <row r="8830" ht="97.5" customHeight="1" x14ac:dyDescent="0.2"/>
    <row r="8831" ht="97.5" customHeight="1" x14ac:dyDescent="0.2"/>
    <row r="8832" ht="97.5" customHeight="1" x14ac:dyDescent="0.2"/>
    <row r="8833" ht="97.5" customHeight="1" x14ac:dyDescent="0.2"/>
    <row r="8834" ht="97.5" customHeight="1" x14ac:dyDescent="0.2"/>
    <row r="8835" ht="97.5" customHeight="1" x14ac:dyDescent="0.2"/>
    <row r="8836" ht="97.5" customHeight="1" x14ac:dyDescent="0.2"/>
    <row r="8837" ht="97.5" customHeight="1" x14ac:dyDescent="0.2"/>
    <row r="8838" ht="97.5" customHeight="1" x14ac:dyDescent="0.2"/>
    <row r="8839" ht="97.5" customHeight="1" x14ac:dyDescent="0.2"/>
    <row r="8840" ht="97.5" customHeight="1" x14ac:dyDescent="0.2"/>
    <row r="8841" ht="97.5" customHeight="1" x14ac:dyDescent="0.2"/>
    <row r="8842" ht="97.5" customHeight="1" x14ac:dyDescent="0.2"/>
    <row r="8843" ht="97.5" customHeight="1" x14ac:dyDescent="0.2"/>
    <row r="8844" ht="97.5" customHeight="1" x14ac:dyDescent="0.2"/>
    <row r="8845" ht="97.5" customHeight="1" x14ac:dyDescent="0.2"/>
    <row r="8846" ht="97.5" customHeight="1" x14ac:dyDescent="0.2"/>
    <row r="8847" ht="97.5" customHeight="1" x14ac:dyDescent="0.2"/>
    <row r="8848" ht="97.5" customHeight="1" x14ac:dyDescent="0.2"/>
    <row r="8849" ht="97.5" customHeight="1" x14ac:dyDescent="0.2"/>
    <row r="8850" ht="97.5" customHeight="1" x14ac:dyDescent="0.2"/>
    <row r="8851" ht="97.5" customHeight="1" x14ac:dyDescent="0.2"/>
    <row r="8852" ht="97.5" customHeight="1" x14ac:dyDescent="0.2"/>
    <row r="8853" ht="97.5" customHeight="1" x14ac:dyDescent="0.2"/>
    <row r="8854" ht="97.5" customHeight="1" x14ac:dyDescent="0.2"/>
    <row r="8855" ht="97.5" customHeight="1" x14ac:dyDescent="0.2"/>
    <row r="8856" ht="97.5" customHeight="1" x14ac:dyDescent="0.2"/>
    <row r="8857" ht="97.5" customHeight="1" x14ac:dyDescent="0.2"/>
    <row r="8858" ht="97.5" customHeight="1" x14ac:dyDescent="0.2"/>
    <row r="8859" ht="97.5" customHeight="1" x14ac:dyDescent="0.2"/>
    <row r="8860" ht="97.5" customHeight="1" x14ac:dyDescent="0.2"/>
    <row r="8861" ht="97.5" customHeight="1" x14ac:dyDescent="0.2"/>
    <row r="8862" ht="97.5" customHeight="1" x14ac:dyDescent="0.2"/>
    <row r="8863" ht="97.5" customHeight="1" x14ac:dyDescent="0.2"/>
    <row r="8864" ht="97.5" customHeight="1" x14ac:dyDescent="0.2"/>
    <row r="8865" ht="97.5" customHeight="1" x14ac:dyDescent="0.2"/>
    <row r="8866" ht="97.5" customHeight="1" x14ac:dyDescent="0.2"/>
    <row r="8867" ht="97.5" customHeight="1" x14ac:dyDescent="0.2"/>
    <row r="8868" ht="97.5" customHeight="1" x14ac:dyDescent="0.2"/>
    <row r="8869" ht="97.5" customHeight="1" x14ac:dyDescent="0.2"/>
    <row r="8870" ht="97.5" customHeight="1" x14ac:dyDescent="0.2"/>
    <row r="8871" ht="97.5" customHeight="1" x14ac:dyDescent="0.2"/>
    <row r="8872" ht="97.5" customHeight="1" x14ac:dyDescent="0.2"/>
    <row r="8873" ht="97.5" customHeight="1" x14ac:dyDescent="0.2"/>
    <row r="8874" ht="97.5" customHeight="1" x14ac:dyDescent="0.2"/>
    <row r="8875" ht="97.5" customHeight="1" x14ac:dyDescent="0.2"/>
    <row r="8876" ht="97.5" customHeight="1" x14ac:dyDescent="0.2"/>
    <row r="8877" ht="97.5" customHeight="1" x14ac:dyDescent="0.2"/>
    <row r="8878" ht="97.5" customHeight="1" x14ac:dyDescent="0.2"/>
    <row r="8879" ht="97.5" customHeight="1" x14ac:dyDescent="0.2"/>
    <row r="8880" ht="97.5" customHeight="1" x14ac:dyDescent="0.2"/>
    <row r="8881" ht="97.5" customHeight="1" x14ac:dyDescent="0.2"/>
    <row r="8882" ht="97.5" customHeight="1" x14ac:dyDescent="0.2"/>
    <row r="8883" ht="97.5" customHeight="1" x14ac:dyDescent="0.2"/>
    <row r="8884" ht="97.5" customHeight="1" x14ac:dyDescent="0.2"/>
    <row r="8885" ht="97.5" customHeight="1" x14ac:dyDescent="0.2"/>
    <row r="8886" ht="97.5" customHeight="1" x14ac:dyDescent="0.2"/>
    <row r="8887" ht="97.5" customHeight="1" x14ac:dyDescent="0.2"/>
    <row r="8888" ht="97.5" customHeight="1" x14ac:dyDescent="0.2"/>
    <row r="8889" ht="97.5" customHeight="1" x14ac:dyDescent="0.2"/>
    <row r="8890" ht="97.5" customHeight="1" x14ac:dyDescent="0.2"/>
    <row r="8891" ht="97.5" customHeight="1" x14ac:dyDescent="0.2"/>
    <row r="8892" ht="97.5" customHeight="1" x14ac:dyDescent="0.2"/>
    <row r="8893" ht="97.5" customHeight="1" x14ac:dyDescent="0.2"/>
    <row r="8894" ht="97.5" customHeight="1" x14ac:dyDescent="0.2"/>
    <row r="8895" ht="97.5" customHeight="1" x14ac:dyDescent="0.2"/>
    <row r="8896" ht="97.5" customHeight="1" x14ac:dyDescent="0.2"/>
    <row r="8897" ht="97.5" customHeight="1" x14ac:dyDescent="0.2"/>
    <row r="8898" ht="97.5" customHeight="1" x14ac:dyDescent="0.2"/>
    <row r="8899" ht="97.5" customHeight="1" x14ac:dyDescent="0.2"/>
    <row r="8900" ht="97.5" customHeight="1" x14ac:dyDescent="0.2"/>
    <row r="8901" ht="97.5" customHeight="1" x14ac:dyDescent="0.2"/>
    <row r="8902" ht="97.5" customHeight="1" x14ac:dyDescent="0.2"/>
    <row r="8903" ht="97.5" customHeight="1" x14ac:dyDescent="0.2"/>
    <row r="8904" ht="97.5" customHeight="1" x14ac:dyDescent="0.2"/>
    <row r="8905" ht="97.5" customHeight="1" x14ac:dyDescent="0.2"/>
    <row r="8906" ht="97.5" customHeight="1" x14ac:dyDescent="0.2"/>
    <row r="8907" ht="97.5" customHeight="1" x14ac:dyDescent="0.2"/>
    <row r="8908" ht="97.5" customHeight="1" x14ac:dyDescent="0.2"/>
    <row r="8909" ht="97.5" customHeight="1" x14ac:dyDescent="0.2"/>
    <row r="8910" ht="97.5" customHeight="1" x14ac:dyDescent="0.2"/>
    <row r="8911" ht="97.5" customHeight="1" x14ac:dyDescent="0.2"/>
    <row r="8912" ht="97.5" customHeight="1" x14ac:dyDescent="0.2"/>
    <row r="8913" ht="97.5" customHeight="1" x14ac:dyDescent="0.2"/>
    <row r="8914" ht="97.5" customHeight="1" x14ac:dyDescent="0.2"/>
    <row r="8915" ht="97.5" customHeight="1" x14ac:dyDescent="0.2"/>
    <row r="8916" ht="97.5" customHeight="1" x14ac:dyDescent="0.2"/>
    <row r="8917" ht="97.5" customHeight="1" x14ac:dyDescent="0.2"/>
    <row r="8918" ht="97.5" customHeight="1" x14ac:dyDescent="0.2"/>
    <row r="8919" ht="97.5" customHeight="1" x14ac:dyDescent="0.2"/>
    <row r="8920" ht="97.5" customHeight="1" x14ac:dyDescent="0.2"/>
    <row r="8921" ht="97.5" customHeight="1" x14ac:dyDescent="0.2"/>
    <row r="8922" ht="97.5" customHeight="1" x14ac:dyDescent="0.2"/>
    <row r="8923" ht="97.5" customHeight="1" x14ac:dyDescent="0.2"/>
    <row r="8924" ht="97.5" customHeight="1" x14ac:dyDescent="0.2"/>
    <row r="8925" ht="97.5" customHeight="1" x14ac:dyDescent="0.2"/>
    <row r="8926" ht="97.5" customHeight="1" x14ac:dyDescent="0.2"/>
    <row r="8927" ht="97.5" customHeight="1" x14ac:dyDescent="0.2"/>
    <row r="8928" ht="97.5" customHeight="1" x14ac:dyDescent="0.2"/>
    <row r="8929" ht="97.5" customHeight="1" x14ac:dyDescent="0.2"/>
    <row r="8930" ht="97.5" customHeight="1" x14ac:dyDescent="0.2"/>
    <row r="8931" ht="97.5" customHeight="1" x14ac:dyDescent="0.2"/>
    <row r="8932" ht="97.5" customHeight="1" x14ac:dyDescent="0.2"/>
    <row r="8933" ht="97.5" customHeight="1" x14ac:dyDescent="0.2"/>
    <row r="8934" ht="97.5" customHeight="1" x14ac:dyDescent="0.2"/>
    <row r="8935" ht="97.5" customHeight="1" x14ac:dyDescent="0.2"/>
    <row r="8936" ht="97.5" customHeight="1" x14ac:dyDescent="0.2"/>
    <row r="8937" ht="97.5" customHeight="1" x14ac:dyDescent="0.2"/>
    <row r="8938" ht="97.5" customHeight="1" x14ac:dyDescent="0.2"/>
    <row r="8939" ht="97.5" customHeight="1" x14ac:dyDescent="0.2"/>
    <row r="8940" ht="97.5" customHeight="1" x14ac:dyDescent="0.2"/>
    <row r="8941" ht="97.5" customHeight="1" x14ac:dyDescent="0.2"/>
    <row r="8942" ht="97.5" customHeight="1" x14ac:dyDescent="0.2"/>
    <row r="8943" ht="97.5" customHeight="1" x14ac:dyDescent="0.2"/>
    <row r="8944" ht="97.5" customHeight="1" x14ac:dyDescent="0.2"/>
    <row r="8945" ht="97.5" customHeight="1" x14ac:dyDescent="0.2"/>
    <row r="8946" ht="97.5" customHeight="1" x14ac:dyDescent="0.2"/>
    <row r="8947" ht="97.5" customHeight="1" x14ac:dyDescent="0.2"/>
    <row r="8948" ht="97.5" customHeight="1" x14ac:dyDescent="0.2"/>
    <row r="8949" ht="97.5" customHeight="1" x14ac:dyDescent="0.2"/>
    <row r="8950" ht="97.5" customHeight="1" x14ac:dyDescent="0.2"/>
    <row r="8951" ht="97.5" customHeight="1" x14ac:dyDescent="0.2"/>
    <row r="8952" ht="97.5" customHeight="1" x14ac:dyDescent="0.2"/>
    <row r="8953" ht="97.5" customHeight="1" x14ac:dyDescent="0.2"/>
    <row r="8954" ht="97.5" customHeight="1" x14ac:dyDescent="0.2"/>
    <row r="8955" ht="97.5" customHeight="1" x14ac:dyDescent="0.2"/>
    <row r="8956" ht="97.5" customHeight="1" x14ac:dyDescent="0.2"/>
    <row r="8957" ht="97.5" customHeight="1" x14ac:dyDescent="0.2"/>
    <row r="8958" ht="97.5" customHeight="1" x14ac:dyDescent="0.2"/>
    <row r="8959" ht="97.5" customHeight="1" x14ac:dyDescent="0.2"/>
    <row r="8960" ht="97.5" customHeight="1" x14ac:dyDescent="0.2"/>
    <row r="8961" ht="97.5" customHeight="1" x14ac:dyDescent="0.2"/>
    <row r="8962" ht="97.5" customHeight="1" x14ac:dyDescent="0.2"/>
    <row r="8963" ht="97.5" customHeight="1" x14ac:dyDescent="0.2"/>
    <row r="8964" ht="97.5" customHeight="1" x14ac:dyDescent="0.2"/>
    <row r="8965" ht="97.5" customHeight="1" x14ac:dyDescent="0.2"/>
    <row r="8966" ht="97.5" customHeight="1" x14ac:dyDescent="0.2"/>
    <row r="8967" ht="97.5" customHeight="1" x14ac:dyDescent="0.2"/>
    <row r="8968" ht="97.5" customHeight="1" x14ac:dyDescent="0.2"/>
    <row r="8969" ht="97.5" customHeight="1" x14ac:dyDescent="0.2"/>
    <row r="8970" ht="97.5" customHeight="1" x14ac:dyDescent="0.2"/>
    <row r="8971" ht="97.5" customHeight="1" x14ac:dyDescent="0.2"/>
    <row r="8972" ht="97.5" customHeight="1" x14ac:dyDescent="0.2"/>
    <row r="8973" ht="97.5" customHeight="1" x14ac:dyDescent="0.2"/>
    <row r="8974" ht="97.5" customHeight="1" x14ac:dyDescent="0.2"/>
    <row r="8975" ht="97.5" customHeight="1" x14ac:dyDescent="0.2"/>
    <row r="8976" ht="97.5" customHeight="1" x14ac:dyDescent="0.2"/>
    <row r="8977" ht="97.5" customHeight="1" x14ac:dyDescent="0.2"/>
    <row r="8978" ht="97.5" customHeight="1" x14ac:dyDescent="0.2"/>
    <row r="8979" ht="97.5" customHeight="1" x14ac:dyDescent="0.2"/>
    <row r="8980" ht="97.5" customHeight="1" x14ac:dyDescent="0.2"/>
    <row r="8981" ht="97.5" customHeight="1" x14ac:dyDescent="0.2"/>
    <row r="8982" ht="97.5" customHeight="1" x14ac:dyDescent="0.2"/>
    <row r="8983" ht="97.5" customHeight="1" x14ac:dyDescent="0.2"/>
    <row r="8984" ht="97.5" customHeight="1" x14ac:dyDescent="0.2"/>
    <row r="8985" ht="97.5" customHeight="1" x14ac:dyDescent="0.2"/>
    <row r="8986" ht="97.5" customHeight="1" x14ac:dyDescent="0.2"/>
    <row r="8987" ht="97.5" customHeight="1" x14ac:dyDescent="0.2"/>
    <row r="8988" ht="97.5" customHeight="1" x14ac:dyDescent="0.2"/>
    <row r="8989" ht="97.5" customHeight="1" x14ac:dyDescent="0.2"/>
    <row r="8990" ht="97.5" customHeight="1" x14ac:dyDescent="0.2"/>
    <row r="8991" ht="97.5" customHeight="1" x14ac:dyDescent="0.2"/>
    <row r="8992" ht="97.5" customHeight="1" x14ac:dyDescent="0.2"/>
    <row r="8993" ht="97.5" customHeight="1" x14ac:dyDescent="0.2"/>
    <row r="8994" ht="97.5" customHeight="1" x14ac:dyDescent="0.2"/>
    <row r="8995" ht="97.5" customHeight="1" x14ac:dyDescent="0.2"/>
    <row r="8996" ht="97.5" customHeight="1" x14ac:dyDescent="0.2"/>
    <row r="8997" ht="97.5" customHeight="1" x14ac:dyDescent="0.2"/>
    <row r="8998" ht="97.5" customHeight="1" x14ac:dyDescent="0.2"/>
    <row r="8999" ht="97.5" customHeight="1" x14ac:dyDescent="0.2"/>
    <row r="9000" ht="97.5" customHeight="1" x14ac:dyDescent="0.2"/>
    <row r="9001" ht="97.5" customHeight="1" x14ac:dyDescent="0.2"/>
    <row r="9002" ht="97.5" customHeight="1" x14ac:dyDescent="0.2"/>
    <row r="9003" ht="97.5" customHeight="1" x14ac:dyDescent="0.2"/>
    <row r="9004" ht="97.5" customHeight="1" x14ac:dyDescent="0.2"/>
    <row r="9005" ht="97.5" customHeight="1" x14ac:dyDescent="0.2"/>
    <row r="9006" ht="97.5" customHeight="1" x14ac:dyDescent="0.2"/>
    <row r="9007" ht="97.5" customHeight="1" x14ac:dyDescent="0.2"/>
    <row r="9008" ht="97.5" customHeight="1" x14ac:dyDescent="0.2"/>
    <row r="9009" ht="97.5" customHeight="1" x14ac:dyDescent="0.2"/>
    <row r="9010" ht="97.5" customHeight="1" x14ac:dyDescent="0.2"/>
    <row r="9011" ht="97.5" customHeight="1" x14ac:dyDescent="0.2"/>
    <row r="9012" ht="97.5" customHeight="1" x14ac:dyDescent="0.2"/>
    <row r="9013" ht="97.5" customHeight="1" x14ac:dyDescent="0.2"/>
    <row r="9014" ht="97.5" customHeight="1" x14ac:dyDescent="0.2"/>
    <row r="9015" ht="97.5" customHeight="1" x14ac:dyDescent="0.2"/>
    <row r="9016" ht="97.5" customHeight="1" x14ac:dyDescent="0.2"/>
    <row r="9017" ht="97.5" customHeight="1" x14ac:dyDescent="0.2"/>
    <row r="9018" ht="97.5" customHeight="1" x14ac:dyDescent="0.2"/>
    <row r="9019" ht="97.5" customHeight="1" x14ac:dyDescent="0.2"/>
    <row r="9020" ht="97.5" customHeight="1" x14ac:dyDescent="0.2"/>
    <row r="9021" ht="97.5" customHeight="1" x14ac:dyDescent="0.2"/>
    <row r="9022" ht="97.5" customHeight="1" x14ac:dyDescent="0.2"/>
    <row r="9023" ht="97.5" customHeight="1" x14ac:dyDescent="0.2"/>
    <row r="9024" ht="97.5" customHeight="1" x14ac:dyDescent="0.2"/>
    <row r="9025" ht="97.5" customHeight="1" x14ac:dyDescent="0.2"/>
    <row r="9026" ht="97.5" customHeight="1" x14ac:dyDescent="0.2"/>
    <row r="9027" ht="97.5" customHeight="1" x14ac:dyDescent="0.2"/>
    <row r="9028" ht="97.5" customHeight="1" x14ac:dyDescent="0.2"/>
    <row r="9029" ht="97.5" customHeight="1" x14ac:dyDescent="0.2"/>
    <row r="9030" ht="97.5" customHeight="1" x14ac:dyDescent="0.2"/>
    <row r="9031" ht="97.5" customHeight="1" x14ac:dyDescent="0.2"/>
    <row r="9032" ht="97.5" customHeight="1" x14ac:dyDescent="0.2"/>
    <row r="9033" ht="97.5" customHeight="1" x14ac:dyDescent="0.2"/>
    <row r="9034" ht="97.5" customHeight="1" x14ac:dyDescent="0.2"/>
    <row r="9035" ht="97.5" customHeight="1" x14ac:dyDescent="0.2"/>
    <row r="9036" ht="97.5" customHeight="1" x14ac:dyDescent="0.2"/>
    <row r="9037" ht="97.5" customHeight="1" x14ac:dyDescent="0.2"/>
    <row r="9038" ht="97.5" customHeight="1" x14ac:dyDescent="0.2"/>
    <row r="9039" ht="97.5" customHeight="1" x14ac:dyDescent="0.2"/>
    <row r="9040" ht="97.5" customHeight="1" x14ac:dyDescent="0.2"/>
    <row r="9041" ht="97.5" customHeight="1" x14ac:dyDescent="0.2"/>
    <row r="9042" ht="97.5" customHeight="1" x14ac:dyDescent="0.2"/>
    <row r="9043" ht="97.5" customHeight="1" x14ac:dyDescent="0.2"/>
    <row r="9044" ht="97.5" customHeight="1" x14ac:dyDescent="0.2"/>
    <row r="9045" ht="97.5" customHeight="1" x14ac:dyDescent="0.2"/>
    <row r="9046" ht="97.5" customHeight="1" x14ac:dyDescent="0.2"/>
    <row r="9047" ht="97.5" customHeight="1" x14ac:dyDescent="0.2"/>
    <row r="9048" ht="97.5" customHeight="1" x14ac:dyDescent="0.2"/>
    <row r="9049" ht="97.5" customHeight="1" x14ac:dyDescent="0.2"/>
    <row r="9050" ht="97.5" customHeight="1" x14ac:dyDescent="0.2"/>
    <row r="9051" ht="97.5" customHeight="1" x14ac:dyDescent="0.2"/>
    <row r="9052" ht="97.5" customHeight="1" x14ac:dyDescent="0.2"/>
    <row r="9053" ht="97.5" customHeight="1" x14ac:dyDescent="0.2"/>
    <row r="9054" ht="97.5" customHeight="1" x14ac:dyDescent="0.2"/>
    <row r="9055" ht="97.5" customHeight="1" x14ac:dyDescent="0.2"/>
    <row r="9056" ht="97.5" customHeight="1" x14ac:dyDescent="0.2"/>
    <row r="9057" ht="97.5" customHeight="1" x14ac:dyDescent="0.2"/>
    <row r="9058" ht="97.5" customHeight="1" x14ac:dyDescent="0.2"/>
    <row r="9059" ht="97.5" customHeight="1" x14ac:dyDescent="0.2"/>
    <row r="9060" ht="97.5" customHeight="1" x14ac:dyDescent="0.2"/>
    <row r="9061" ht="97.5" customHeight="1" x14ac:dyDescent="0.2"/>
    <row r="9062" ht="97.5" customHeight="1" x14ac:dyDescent="0.2"/>
    <row r="9063" ht="97.5" customHeight="1" x14ac:dyDescent="0.2"/>
    <row r="9064" ht="97.5" customHeight="1" x14ac:dyDescent="0.2"/>
    <row r="9065" ht="97.5" customHeight="1" x14ac:dyDescent="0.2"/>
    <row r="9066" ht="97.5" customHeight="1" x14ac:dyDescent="0.2"/>
    <row r="9067" ht="97.5" customHeight="1" x14ac:dyDescent="0.2"/>
    <row r="9068" ht="97.5" customHeight="1" x14ac:dyDescent="0.2"/>
    <row r="9069" ht="97.5" customHeight="1" x14ac:dyDescent="0.2"/>
    <row r="9070" ht="97.5" customHeight="1" x14ac:dyDescent="0.2"/>
    <row r="9071" ht="97.5" customHeight="1" x14ac:dyDescent="0.2"/>
    <row r="9072" ht="97.5" customHeight="1" x14ac:dyDescent="0.2"/>
    <row r="9073" ht="97.5" customHeight="1" x14ac:dyDescent="0.2"/>
    <row r="9074" ht="97.5" customHeight="1" x14ac:dyDescent="0.2"/>
    <row r="9075" ht="97.5" customHeight="1" x14ac:dyDescent="0.2"/>
    <row r="9076" ht="97.5" customHeight="1" x14ac:dyDescent="0.2"/>
    <row r="9077" ht="97.5" customHeight="1" x14ac:dyDescent="0.2"/>
    <row r="9078" ht="97.5" customHeight="1" x14ac:dyDescent="0.2"/>
    <row r="9079" ht="97.5" customHeight="1" x14ac:dyDescent="0.2"/>
    <row r="9080" ht="97.5" customHeight="1" x14ac:dyDescent="0.2"/>
    <row r="9081" ht="97.5" customHeight="1" x14ac:dyDescent="0.2"/>
    <row r="9082" ht="97.5" customHeight="1" x14ac:dyDescent="0.2"/>
    <row r="9083" ht="97.5" customHeight="1" x14ac:dyDescent="0.2"/>
    <row r="9084" ht="97.5" customHeight="1" x14ac:dyDescent="0.2"/>
    <row r="9085" ht="97.5" customHeight="1" x14ac:dyDescent="0.2"/>
    <row r="9086" ht="97.5" customHeight="1" x14ac:dyDescent="0.2"/>
    <row r="9087" ht="97.5" customHeight="1" x14ac:dyDescent="0.2"/>
    <row r="9088" ht="97.5" customHeight="1" x14ac:dyDescent="0.2"/>
    <row r="9089" ht="97.5" customHeight="1" x14ac:dyDescent="0.2"/>
    <row r="9090" ht="97.5" customHeight="1" x14ac:dyDescent="0.2"/>
    <row r="9091" ht="97.5" customHeight="1" x14ac:dyDescent="0.2"/>
    <row r="9092" ht="97.5" customHeight="1" x14ac:dyDescent="0.2"/>
    <row r="9093" ht="97.5" customHeight="1" x14ac:dyDescent="0.2"/>
    <row r="9094" ht="97.5" customHeight="1" x14ac:dyDescent="0.2"/>
    <row r="9095" ht="97.5" customHeight="1" x14ac:dyDescent="0.2"/>
    <row r="9096" ht="97.5" customHeight="1" x14ac:dyDescent="0.2"/>
    <row r="9097" ht="97.5" customHeight="1" x14ac:dyDescent="0.2"/>
    <row r="9098" ht="97.5" customHeight="1" x14ac:dyDescent="0.2"/>
    <row r="9099" ht="97.5" customHeight="1" x14ac:dyDescent="0.2"/>
    <row r="9100" ht="97.5" customHeight="1" x14ac:dyDescent="0.2"/>
    <row r="9101" ht="97.5" customHeight="1" x14ac:dyDescent="0.2"/>
    <row r="9102" ht="97.5" customHeight="1" x14ac:dyDescent="0.2"/>
    <row r="9103" ht="97.5" customHeight="1" x14ac:dyDescent="0.2"/>
    <row r="9104" ht="97.5" customHeight="1" x14ac:dyDescent="0.2"/>
    <row r="9105" ht="97.5" customHeight="1" x14ac:dyDescent="0.2"/>
    <row r="9106" ht="97.5" customHeight="1" x14ac:dyDescent="0.2"/>
    <row r="9107" ht="97.5" customHeight="1" x14ac:dyDescent="0.2"/>
    <row r="9108" ht="97.5" customHeight="1" x14ac:dyDescent="0.2"/>
    <row r="9109" ht="97.5" customHeight="1" x14ac:dyDescent="0.2"/>
    <row r="9110" ht="97.5" customHeight="1" x14ac:dyDescent="0.2"/>
    <row r="9111" ht="97.5" customHeight="1" x14ac:dyDescent="0.2"/>
    <row r="9112" ht="97.5" customHeight="1" x14ac:dyDescent="0.2"/>
    <row r="9113" ht="97.5" customHeight="1" x14ac:dyDescent="0.2"/>
    <row r="9114" ht="97.5" customHeight="1" x14ac:dyDescent="0.2"/>
    <row r="9115" ht="97.5" customHeight="1" x14ac:dyDescent="0.2"/>
    <row r="9116" ht="97.5" customHeight="1" x14ac:dyDescent="0.2"/>
    <row r="9117" ht="97.5" customHeight="1" x14ac:dyDescent="0.2"/>
    <row r="9118" ht="97.5" customHeight="1" x14ac:dyDescent="0.2"/>
    <row r="9119" ht="97.5" customHeight="1" x14ac:dyDescent="0.2"/>
    <row r="9120" ht="97.5" customHeight="1" x14ac:dyDescent="0.2"/>
    <row r="9121" ht="97.5" customHeight="1" x14ac:dyDescent="0.2"/>
    <row r="9122" ht="97.5" customHeight="1" x14ac:dyDescent="0.2"/>
    <row r="9123" ht="97.5" customHeight="1" x14ac:dyDescent="0.2"/>
    <row r="9124" ht="97.5" customHeight="1" x14ac:dyDescent="0.2"/>
    <row r="9125" ht="97.5" customHeight="1" x14ac:dyDescent="0.2"/>
    <row r="9126" ht="97.5" customHeight="1" x14ac:dyDescent="0.2"/>
    <row r="9127" ht="97.5" customHeight="1" x14ac:dyDescent="0.2"/>
    <row r="9128" ht="97.5" customHeight="1" x14ac:dyDescent="0.2"/>
    <row r="9129" ht="97.5" customHeight="1" x14ac:dyDescent="0.2"/>
    <row r="9130" ht="97.5" customHeight="1" x14ac:dyDescent="0.2"/>
    <row r="9131" ht="97.5" customHeight="1" x14ac:dyDescent="0.2"/>
    <row r="9132" ht="97.5" customHeight="1" x14ac:dyDescent="0.2"/>
    <row r="9133" ht="97.5" customHeight="1" x14ac:dyDescent="0.2"/>
    <row r="9134" ht="97.5" customHeight="1" x14ac:dyDescent="0.2"/>
    <row r="9135" ht="97.5" customHeight="1" x14ac:dyDescent="0.2"/>
    <row r="9136" ht="97.5" customHeight="1" x14ac:dyDescent="0.2"/>
    <row r="9137" ht="97.5" customHeight="1" x14ac:dyDescent="0.2"/>
    <row r="9138" ht="97.5" customHeight="1" x14ac:dyDescent="0.2"/>
    <row r="9139" ht="97.5" customHeight="1" x14ac:dyDescent="0.2"/>
    <row r="9140" ht="97.5" customHeight="1" x14ac:dyDescent="0.2"/>
    <row r="9141" ht="97.5" customHeight="1" x14ac:dyDescent="0.2"/>
    <row r="9142" ht="97.5" customHeight="1" x14ac:dyDescent="0.2"/>
    <row r="9143" ht="97.5" customHeight="1" x14ac:dyDescent="0.2"/>
    <row r="9144" ht="97.5" customHeight="1" x14ac:dyDescent="0.2"/>
    <row r="9145" ht="97.5" customHeight="1" x14ac:dyDescent="0.2"/>
    <row r="9146" ht="97.5" customHeight="1" x14ac:dyDescent="0.2"/>
    <row r="9147" ht="97.5" customHeight="1" x14ac:dyDescent="0.2"/>
    <row r="9148" ht="97.5" customHeight="1" x14ac:dyDescent="0.2"/>
    <row r="9149" ht="97.5" customHeight="1" x14ac:dyDescent="0.2"/>
    <row r="9150" ht="97.5" customHeight="1" x14ac:dyDescent="0.2"/>
    <row r="9151" ht="97.5" customHeight="1" x14ac:dyDescent="0.2"/>
    <row r="9152" ht="97.5" customHeight="1" x14ac:dyDescent="0.2"/>
    <row r="9153" ht="97.5" customHeight="1" x14ac:dyDescent="0.2"/>
    <row r="9154" ht="97.5" customHeight="1" x14ac:dyDescent="0.2"/>
    <row r="9155" ht="97.5" customHeight="1" x14ac:dyDescent="0.2"/>
    <row r="9156" ht="97.5" customHeight="1" x14ac:dyDescent="0.2"/>
    <row r="9157" ht="97.5" customHeight="1" x14ac:dyDescent="0.2"/>
    <row r="9158" ht="97.5" customHeight="1" x14ac:dyDescent="0.2"/>
    <row r="9159" ht="97.5" customHeight="1" x14ac:dyDescent="0.2"/>
    <row r="9160" ht="97.5" customHeight="1" x14ac:dyDescent="0.2"/>
    <row r="9161" ht="97.5" customHeight="1" x14ac:dyDescent="0.2"/>
    <row r="9162" ht="97.5" customHeight="1" x14ac:dyDescent="0.2"/>
    <row r="9163" ht="97.5" customHeight="1" x14ac:dyDescent="0.2"/>
    <row r="9164" ht="97.5" customHeight="1" x14ac:dyDescent="0.2"/>
    <row r="9165" ht="97.5" customHeight="1" x14ac:dyDescent="0.2"/>
    <row r="9166" ht="97.5" customHeight="1" x14ac:dyDescent="0.2"/>
    <row r="9167" ht="97.5" customHeight="1" x14ac:dyDescent="0.2"/>
    <row r="9168" ht="97.5" customHeight="1" x14ac:dyDescent="0.2"/>
    <row r="9169" ht="97.5" customHeight="1" x14ac:dyDescent="0.2"/>
    <row r="9170" ht="97.5" customHeight="1" x14ac:dyDescent="0.2"/>
    <row r="9171" ht="97.5" customHeight="1" x14ac:dyDescent="0.2"/>
    <row r="9172" ht="97.5" customHeight="1" x14ac:dyDescent="0.2"/>
    <row r="9173" ht="97.5" customHeight="1" x14ac:dyDescent="0.2"/>
    <row r="9174" ht="97.5" customHeight="1" x14ac:dyDescent="0.2"/>
    <row r="9175" ht="97.5" customHeight="1" x14ac:dyDescent="0.2"/>
    <row r="9176" ht="97.5" customHeight="1" x14ac:dyDescent="0.2"/>
    <row r="9177" ht="97.5" customHeight="1" x14ac:dyDescent="0.2"/>
    <row r="9178" ht="97.5" customHeight="1" x14ac:dyDescent="0.2"/>
    <row r="9179" ht="97.5" customHeight="1" x14ac:dyDescent="0.2"/>
    <row r="9180" ht="97.5" customHeight="1" x14ac:dyDescent="0.2"/>
    <row r="9181" ht="97.5" customHeight="1" x14ac:dyDescent="0.2"/>
    <row r="9182" ht="97.5" customHeight="1" x14ac:dyDescent="0.2"/>
    <row r="9183" ht="97.5" customHeight="1" x14ac:dyDescent="0.2"/>
    <row r="9184" ht="97.5" customHeight="1" x14ac:dyDescent="0.2"/>
    <row r="9185" ht="97.5" customHeight="1" x14ac:dyDescent="0.2"/>
    <row r="9186" ht="97.5" customHeight="1" x14ac:dyDescent="0.2"/>
    <row r="9187" ht="97.5" customHeight="1" x14ac:dyDescent="0.2"/>
    <row r="9188" ht="97.5" customHeight="1" x14ac:dyDescent="0.2"/>
    <row r="9189" ht="97.5" customHeight="1" x14ac:dyDescent="0.2"/>
    <row r="9190" ht="97.5" customHeight="1" x14ac:dyDescent="0.2"/>
    <row r="9191" ht="97.5" customHeight="1" x14ac:dyDescent="0.2"/>
    <row r="9192" ht="97.5" customHeight="1" x14ac:dyDescent="0.2"/>
    <row r="9193" ht="97.5" customHeight="1" x14ac:dyDescent="0.2"/>
    <row r="9194" ht="97.5" customHeight="1" x14ac:dyDescent="0.2"/>
    <row r="9195" ht="97.5" customHeight="1" x14ac:dyDescent="0.2"/>
    <row r="9196" ht="97.5" customHeight="1" x14ac:dyDescent="0.2"/>
    <row r="9197" ht="97.5" customHeight="1" x14ac:dyDescent="0.2"/>
    <row r="9198" ht="97.5" customHeight="1" x14ac:dyDescent="0.2"/>
    <row r="9199" ht="97.5" customHeight="1" x14ac:dyDescent="0.2"/>
    <row r="9200" ht="97.5" customHeight="1" x14ac:dyDescent="0.2"/>
    <row r="9201" ht="97.5" customHeight="1" x14ac:dyDescent="0.2"/>
    <row r="9202" ht="97.5" customHeight="1" x14ac:dyDescent="0.2"/>
    <row r="9203" ht="97.5" customHeight="1" x14ac:dyDescent="0.2"/>
    <row r="9204" ht="97.5" customHeight="1" x14ac:dyDescent="0.2"/>
    <row r="9205" ht="97.5" customHeight="1" x14ac:dyDescent="0.2"/>
    <row r="9206" ht="97.5" customHeight="1" x14ac:dyDescent="0.2"/>
    <row r="9207" ht="97.5" customHeight="1" x14ac:dyDescent="0.2"/>
    <row r="9208" ht="97.5" customHeight="1" x14ac:dyDescent="0.2"/>
    <row r="9209" ht="97.5" customHeight="1" x14ac:dyDescent="0.2"/>
    <row r="9210" ht="97.5" customHeight="1" x14ac:dyDescent="0.2"/>
    <row r="9211" ht="97.5" customHeight="1" x14ac:dyDescent="0.2"/>
    <row r="9212" ht="97.5" customHeight="1" x14ac:dyDescent="0.2"/>
    <row r="9213" ht="97.5" customHeight="1" x14ac:dyDescent="0.2"/>
    <row r="9214" ht="97.5" customHeight="1" x14ac:dyDescent="0.2"/>
    <row r="9215" ht="97.5" customHeight="1" x14ac:dyDescent="0.2"/>
    <row r="9216" ht="97.5" customHeight="1" x14ac:dyDescent="0.2"/>
    <row r="9217" ht="97.5" customHeight="1" x14ac:dyDescent="0.2"/>
    <row r="9218" ht="97.5" customHeight="1" x14ac:dyDescent="0.2"/>
    <row r="9219" ht="97.5" customHeight="1" x14ac:dyDescent="0.2"/>
    <row r="9220" ht="97.5" customHeight="1" x14ac:dyDescent="0.2"/>
    <row r="9221" ht="97.5" customHeight="1" x14ac:dyDescent="0.2"/>
    <row r="9222" ht="97.5" customHeight="1" x14ac:dyDescent="0.2"/>
    <row r="9223" ht="97.5" customHeight="1" x14ac:dyDescent="0.2"/>
    <row r="9224" ht="97.5" customHeight="1" x14ac:dyDescent="0.2"/>
    <row r="9225" ht="97.5" customHeight="1" x14ac:dyDescent="0.2"/>
    <row r="9226" ht="97.5" customHeight="1" x14ac:dyDescent="0.2"/>
    <row r="9227" ht="97.5" customHeight="1" x14ac:dyDescent="0.2"/>
    <row r="9228" ht="97.5" customHeight="1" x14ac:dyDescent="0.2"/>
    <row r="9229" ht="97.5" customHeight="1" x14ac:dyDescent="0.2"/>
    <row r="9230" ht="97.5" customHeight="1" x14ac:dyDescent="0.2"/>
    <row r="9231" ht="97.5" customHeight="1" x14ac:dyDescent="0.2"/>
    <row r="9232" ht="97.5" customHeight="1" x14ac:dyDescent="0.2"/>
    <row r="9233" ht="97.5" customHeight="1" x14ac:dyDescent="0.2"/>
    <row r="9234" ht="97.5" customHeight="1" x14ac:dyDescent="0.2"/>
    <row r="9235" ht="97.5" customHeight="1" x14ac:dyDescent="0.2"/>
    <row r="9236" ht="97.5" customHeight="1" x14ac:dyDescent="0.2"/>
    <row r="9237" ht="97.5" customHeight="1" x14ac:dyDescent="0.2"/>
    <row r="9238" ht="97.5" customHeight="1" x14ac:dyDescent="0.2"/>
    <row r="9239" ht="97.5" customHeight="1" x14ac:dyDescent="0.2"/>
    <row r="9240" ht="97.5" customHeight="1" x14ac:dyDescent="0.2"/>
    <row r="9241" ht="97.5" customHeight="1" x14ac:dyDescent="0.2"/>
    <row r="9242" ht="97.5" customHeight="1" x14ac:dyDescent="0.2"/>
    <row r="9243" ht="97.5" customHeight="1" x14ac:dyDescent="0.2"/>
    <row r="9244" ht="97.5" customHeight="1" x14ac:dyDescent="0.2"/>
    <row r="9245" ht="97.5" customHeight="1" x14ac:dyDescent="0.2"/>
    <row r="9246" ht="97.5" customHeight="1" x14ac:dyDescent="0.2"/>
    <row r="9247" ht="97.5" customHeight="1" x14ac:dyDescent="0.2"/>
    <row r="9248" ht="97.5" customHeight="1" x14ac:dyDescent="0.2"/>
    <row r="9249" ht="97.5" customHeight="1" x14ac:dyDescent="0.2"/>
    <row r="9250" ht="97.5" customHeight="1" x14ac:dyDescent="0.2"/>
    <row r="9251" ht="97.5" customHeight="1" x14ac:dyDescent="0.2"/>
    <row r="9252" ht="97.5" customHeight="1" x14ac:dyDescent="0.2"/>
    <row r="9253" ht="97.5" customHeight="1" x14ac:dyDescent="0.2"/>
    <row r="9254" ht="97.5" customHeight="1" x14ac:dyDescent="0.2"/>
    <row r="9255" ht="97.5" customHeight="1" x14ac:dyDescent="0.2"/>
    <row r="9256" ht="97.5" customHeight="1" x14ac:dyDescent="0.2"/>
    <row r="9257" ht="97.5" customHeight="1" x14ac:dyDescent="0.2"/>
    <row r="9258" ht="97.5" customHeight="1" x14ac:dyDescent="0.2"/>
    <row r="9259" ht="97.5" customHeight="1" x14ac:dyDescent="0.2"/>
    <row r="9260" ht="97.5" customHeight="1" x14ac:dyDescent="0.2"/>
    <row r="9261" ht="97.5" customHeight="1" x14ac:dyDescent="0.2"/>
    <row r="9262" ht="97.5" customHeight="1" x14ac:dyDescent="0.2"/>
    <row r="9263" ht="97.5" customHeight="1" x14ac:dyDescent="0.2"/>
    <row r="9264" ht="97.5" customHeight="1" x14ac:dyDescent="0.2"/>
    <row r="9265" ht="97.5" customHeight="1" x14ac:dyDescent="0.2"/>
    <row r="9266" ht="97.5" customHeight="1" x14ac:dyDescent="0.2"/>
    <row r="9267" ht="97.5" customHeight="1" x14ac:dyDescent="0.2"/>
    <row r="9268" ht="97.5" customHeight="1" x14ac:dyDescent="0.2"/>
    <row r="9269" ht="97.5" customHeight="1" x14ac:dyDescent="0.2"/>
    <row r="9270" ht="97.5" customHeight="1" x14ac:dyDescent="0.2"/>
    <row r="9271" ht="97.5" customHeight="1" x14ac:dyDescent="0.2"/>
    <row r="9272" ht="97.5" customHeight="1" x14ac:dyDescent="0.2"/>
    <row r="9273" ht="97.5" customHeight="1" x14ac:dyDescent="0.2"/>
    <row r="9274" ht="97.5" customHeight="1" x14ac:dyDescent="0.2"/>
    <row r="9275" ht="97.5" customHeight="1" x14ac:dyDescent="0.2"/>
    <row r="9276" ht="97.5" customHeight="1" x14ac:dyDescent="0.2"/>
    <row r="9277" ht="97.5" customHeight="1" x14ac:dyDescent="0.2"/>
    <row r="9278" ht="97.5" customHeight="1" x14ac:dyDescent="0.2"/>
    <row r="9279" ht="97.5" customHeight="1" x14ac:dyDescent="0.2"/>
    <row r="9280" ht="97.5" customHeight="1" x14ac:dyDescent="0.2"/>
    <row r="9281" ht="97.5" customHeight="1" x14ac:dyDescent="0.2"/>
    <row r="9282" ht="97.5" customHeight="1" x14ac:dyDescent="0.2"/>
    <row r="9283" ht="97.5" customHeight="1" x14ac:dyDescent="0.2"/>
    <row r="9284" ht="97.5" customHeight="1" x14ac:dyDescent="0.2"/>
    <row r="9285" ht="97.5" customHeight="1" x14ac:dyDescent="0.2"/>
    <row r="9286" ht="97.5" customHeight="1" x14ac:dyDescent="0.2"/>
    <row r="9287" ht="97.5" customHeight="1" x14ac:dyDescent="0.2"/>
    <row r="9288" ht="97.5" customHeight="1" x14ac:dyDescent="0.2"/>
    <row r="9289" ht="97.5" customHeight="1" x14ac:dyDescent="0.2"/>
    <row r="9290" ht="97.5" customHeight="1" x14ac:dyDescent="0.2"/>
    <row r="9291" ht="97.5" customHeight="1" x14ac:dyDescent="0.2"/>
    <row r="9292" ht="97.5" customHeight="1" x14ac:dyDescent="0.2"/>
    <row r="9293" ht="97.5" customHeight="1" x14ac:dyDescent="0.2"/>
    <row r="9294" ht="97.5" customHeight="1" x14ac:dyDescent="0.2"/>
    <row r="9295" ht="97.5" customHeight="1" x14ac:dyDescent="0.2"/>
    <row r="9296" ht="97.5" customHeight="1" x14ac:dyDescent="0.2"/>
    <row r="9297" ht="97.5" customHeight="1" x14ac:dyDescent="0.2"/>
    <row r="9298" ht="97.5" customHeight="1" x14ac:dyDescent="0.2"/>
    <row r="9299" ht="97.5" customHeight="1" x14ac:dyDescent="0.2"/>
    <row r="9300" ht="97.5" customHeight="1" x14ac:dyDescent="0.2"/>
    <row r="9301" ht="97.5" customHeight="1" x14ac:dyDescent="0.2"/>
    <row r="9302" ht="97.5" customHeight="1" x14ac:dyDescent="0.2"/>
    <row r="9303" ht="97.5" customHeight="1" x14ac:dyDescent="0.2"/>
    <row r="9304" ht="97.5" customHeight="1" x14ac:dyDescent="0.2"/>
    <row r="9305" ht="97.5" customHeight="1" x14ac:dyDescent="0.2"/>
    <row r="9306" ht="97.5" customHeight="1" x14ac:dyDescent="0.2"/>
    <row r="9307" ht="97.5" customHeight="1" x14ac:dyDescent="0.2"/>
    <row r="9308" ht="97.5" customHeight="1" x14ac:dyDescent="0.2"/>
    <row r="9309" ht="97.5" customHeight="1" x14ac:dyDescent="0.2"/>
    <row r="9310" ht="97.5" customHeight="1" x14ac:dyDescent="0.2"/>
    <row r="9311" ht="97.5" customHeight="1" x14ac:dyDescent="0.2"/>
    <row r="9312" ht="97.5" customHeight="1" x14ac:dyDescent="0.2"/>
    <row r="9313" ht="97.5" customHeight="1" x14ac:dyDescent="0.2"/>
    <row r="9314" ht="97.5" customHeight="1" x14ac:dyDescent="0.2"/>
    <row r="9315" ht="97.5" customHeight="1" x14ac:dyDescent="0.2"/>
    <row r="9316" ht="97.5" customHeight="1" x14ac:dyDescent="0.2"/>
    <row r="9317" ht="97.5" customHeight="1" x14ac:dyDescent="0.2"/>
    <row r="9318" ht="97.5" customHeight="1" x14ac:dyDescent="0.2"/>
    <row r="9319" ht="97.5" customHeight="1" x14ac:dyDescent="0.2"/>
    <row r="9320" ht="97.5" customHeight="1" x14ac:dyDescent="0.2"/>
    <row r="9321" ht="97.5" customHeight="1" x14ac:dyDescent="0.2"/>
    <row r="9322" ht="97.5" customHeight="1" x14ac:dyDescent="0.2"/>
    <row r="9323" ht="97.5" customHeight="1" x14ac:dyDescent="0.2"/>
    <row r="9324" ht="97.5" customHeight="1" x14ac:dyDescent="0.2"/>
    <row r="9325" ht="97.5" customHeight="1" x14ac:dyDescent="0.2"/>
    <row r="9326" ht="97.5" customHeight="1" x14ac:dyDescent="0.2"/>
    <row r="9327" ht="97.5" customHeight="1" x14ac:dyDescent="0.2"/>
    <row r="9328" ht="97.5" customHeight="1" x14ac:dyDescent="0.2"/>
    <row r="9329" ht="97.5" customHeight="1" x14ac:dyDescent="0.2"/>
    <row r="9330" ht="97.5" customHeight="1" x14ac:dyDescent="0.2"/>
    <row r="9331" ht="97.5" customHeight="1" x14ac:dyDescent="0.2"/>
    <row r="9332" ht="97.5" customHeight="1" x14ac:dyDescent="0.2"/>
    <row r="9333" ht="97.5" customHeight="1" x14ac:dyDescent="0.2"/>
    <row r="9334" ht="97.5" customHeight="1" x14ac:dyDescent="0.2"/>
    <row r="9335" ht="97.5" customHeight="1" x14ac:dyDescent="0.2"/>
    <row r="9336" ht="97.5" customHeight="1" x14ac:dyDescent="0.2"/>
    <row r="9337" ht="97.5" customHeight="1" x14ac:dyDescent="0.2"/>
    <row r="9338" ht="97.5" customHeight="1" x14ac:dyDescent="0.2"/>
    <row r="9339" ht="97.5" customHeight="1" x14ac:dyDescent="0.2"/>
    <row r="9340" ht="97.5" customHeight="1" x14ac:dyDescent="0.2"/>
    <row r="9341" ht="97.5" customHeight="1" x14ac:dyDescent="0.2"/>
    <row r="9342" ht="97.5" customHeight="1" x14ac:dyDescent="0.2"/>
    <row r="9343" ht="97.5" customHeight="1" x14ac:dyDescent="0.2"/>
    <row r="9344" ht="97.5" customHeight="1" x14ac:dyDescent="0.2"/>
    <row r="9345" ht="97.5" customHeight="1" x14ac:dyDescent="0.2"/>
    <row r="9346" ht="97.5" customHeight="1" x14ac:dyDescent="0.2"/>
    <row r="9347" ht="97.5" customHeight="1" x14ac:dyDescent="0.2"/>
    <row r="9348" ht="97.5" customHeight="1" x14ac:dyDescent="0.2"/>
    <row r="9349" ht="97.5" customHeight="1" x14ac:dyDescent="0.2"/>
    <row r="9350" ht="97.5" customHeight="1" x14ac:dyDescent="0.2"/>
    <row r="9351" ht="97.5" customHeight="1" x14ac:dyDescent="0.2"/>
    <row r="9352" ht="97.5" customHeight="1" x14ac:dyDescent="0.2"/>
    <row r="9353" ht="97.5" customHeight="1" x14ac:dyDescent="0.2"/>
    <row r="9354" ht="97.5" customHeight="1" x14ac:dyDescent="0.2"/>
    <row r="9355" ht="97.5" customHeight="1" x14ac:dyDescent="0.2"/>
    <row r="9356" ht="97.5" customHeight="1" x14ac:dyDescent="0.2"/>
    <row r="9357" ht="97.5" customHeight="1" x14ac:dyDescent="0.2"/>
    <row r="9358" ht="97.5" customHeight="1" x14ac:dyDescent="0.2"/>
    <row r="9359" ht="97.5" customHeight="1" x14ac:dyDescent="0.2"/>
    <row r="9360" ht="97.5" customHeight="1" x14ac:dyDescent="0.2"/>
    <row r="9361" ht="97.5" customHeight="1" x14ac:dyDescent="0.2"/>
    <row r="9362" ht="97.5" customHeight="1" x14ac:dyDescent="0.2"/>
    <row r="9363" ht="97.5" customHeight="1" x14ac:dyDescent="0.2"/>
    <row r="9364" ht="97.5" customHeight="1" x14ac:dyDescent="0.2"/>
    <row r="9365" ht="97.5" customHeight="1" x14ac:dyDescent="0.2"/>
    <row r="9366" ht="97.5" customHeight="1" x14ac:dyDescent="0.2"/>
    <row r="9367" ht="97.5" customHeight="1" x14ac:dyDescent="0.2"/>
    <row r="9368" ht="97.5" customHeight="1" x14ac:dyDescent="0.2"/>
    <row r="9369" ht="97.5" customHeight="1" x14ac:dyDescent="0.2"/>
    <row r="9370" ht="97.5" customHeight="1" x14ac:dyDescent="0.2"/>
    <row r="9371" ht="97.5" customHeight="1" x14ac:dyDescent="0.2"/>
    <row r="9372" ht="97.5" customHeight="1" x14ac:dyDescent="0.2"/>
    <row r="9373" ht="97.5" customHeight="1" x14ac:dyDescent="0.2"/>
    <row r="9374" ht="97.5" customHeight="1" x14ac:dyDescent="0.2"/>
    <row r="9375" ht="97.5" customHeight="1" x14ac:dyDescent="0.2"/>
    <row r="9376" ht="97.5" customHeight="1" x14ac:dyDescent="0.2"/>
    <row r="9377" ht="97.5" customHeight="1" x14ac:dyDescent="0.2"/>
    <row r="9378" ht="97.5" customHeight="1" x14ac:dyDescent="0.2"/>
    <row r="9379" ht="97.5" customHeight="1" x14ac:dyDescent="0.2"/>
    <row r="9380" ht="97.5" customHeight="1" x14ac:dyDescent="0.2"/>
    <row r="9381" ht="97.5" customHeight="1" x14ac:dyDescent="0.2"/>
    <row r="9382" ht="97.5" customHeight="1" x14ac:dyDescent="0.2"/>
    <row r="9383" ht="97.5" customHeight="1" x14ac:dyDescent="0.2"/>
    <row r="9384" ht="97.5" customHeight="1" x14ac:dyDescent="0.2"/>
    <row r="9385" ht="97.5" customHeight="1" x14ac:dyDescent="0.2"/>
    <row r="9386" ht="97.5" customHeight="1" x14ac:dyDescent="0.2"/>
    <row r="9387" ht="97.5" customHeight="1" x14ac:dyDescent="0.2"/>
    <row r="9388" ht="97.5" customHeight="1" x14ac:dyDescent="0.2"/>
    <row r="9389" ht="97.5" customHeight="1" x14ac:dyDescent="0.2"/>
    <row r="9390" ht="97.5" customHeight="1" x14ac:dyDescent="0.2"/>
    <row r="9391" ht="97.5" customHeight="1" x14ac:dyDescent="0.2"/>
    <row r="9392" ht="97.5" customHeight="1" x14ac:dyDescent="0.2"/>
    <row r="9393" ht="97.5" customHeight="1" x14ac:dyDescent="0.2"/>
    <row r="9394" ht="97.5" customHeight="1" x14ac:dyDescent="0.2"/>
    <row r="9395" ht="97.5" customHeight="1" x14ac:dyDescent="0.2"/>
    <row r="9396" ht="97.5" customHeight="1" x14ac:dyDescent="0.2"/>
    <row r="9397" ht="97.5" customHeight="1" x14ac:dyDescent="0.2"/>
    <row r="9398" ht="97.5" customHeight="1" x14ac:dyDescent="0.2"/>
    <row r="9399" ht="97.5" customHeight="1" x14ac:dyDescent="0.2"/>
    <row r="9400" ht="97.5" customHeight="1" x14ac:dyDescent="0.2"/>
    <row r="9401" ht="97.5" customHeight="1" x14ac:dyDescent="0.2"/>
    <row r="9402" ht="97.5" customHeight="1" x14ac:dyDescent="0.2"/>
    <row r="9403" ht="97.5" customHeight="1" x14ac:dyDescent="0.2"/>
    <row r="9404" ht="97.5" customHeight="1" x14ac:dyDescent="0.2"/>
    <row r="9405" ht="97.5" customHeight="1" x14ac:dyDescent="0.2"/>
    <row r="9406" ht="97.5" customHeight="1" x14ac:dyDescent="0.2"/>
    <row r="9407" ht="97.5" customHeight="1" x14ac:dyDescent="0.2"/>
    <row r="9408" ht="97.5" customHeight="1" x14ac:dyDescent="0.2"/>
    <row r="9409" ht="97.5" customHeight="1" x14ac:dyDescent="0.2"/>
    <row r="9410" ht="97.5" customHeight="1" x14ac:dyDescent="0.2"/>
    <row r="9411" ht="97.5" customHeight="1" x14ac:dyDescent="0.2"/>
    <row r="9412" ht="97.5" customHeight="1" x14ac:dyDescent="0.2"/>
    <row r="9413" ht="97.5" customHeight="1" x14ac:dyDescent="0.2"/>
    <row r="9414" ht="97.5" customHeight="1" x14ac:dyDescent="0.2"/>
    <row r="9415" ht="97.5" customHeight="1" x14ac:dyDescent="0.2"/>
    <row r="9416" ht="97.5" customHeight="1" x14ac:dyDescent="0.2"/>
    <row r="9417" ht="97.5" customHeight="1" x14ac:dyDescent="0.2"/>
    <row r="9418" ht="97.5" customHeight="1" x14ac:dyDescent="0.2"/>
    <row r="9419" ht="97.5" customHeight="1" x14ac:dyDescent="0.2"/>
    <row r="9420" ht="97.5" customHeight="1" x14ac:dyDescent="0.2"/>
    <row r="9421" ht="97.5" customHeight="1" x14ac:dyDescent="0.2"/>
    <row r="9422" ht="97.5" customHeight="1" x14ac:dyDescent="0.2"/>
    <row r="9423" ht="97.5" customHeight="1" x14ac:dyDescent="0.2"/>
    <row r="9424" ht="97.5" customHeight="1" x14ac:dyDescent="0.2"/>
    <row r="9425" ht="97.5" customHeight="1" x14ac:dyDescent="0.2"/>
    <row r="9426" ht="97.5" customHeight="1" x14ac:dyDescent="0.2"/>
    <row r="9427" ht="97.5" customHeight="1" x14ac:dyDescent="0.2"/>
    <row r="9428" ht="97.5" customHeight="1" x14ac:dyDescent="0.2"/>
    <row r="9429" ht="97.5" customHeight="1" x14ac:dyDescent="0.2"/>
    <row r="9430" ht="97.5" customHeight="1" x14ac:dyDescent="0.2"/>
    <row r="9431" ht="97.5" customHeight="1" x14ac:dyDescent="0.2"/>
    <row r="9432" ht="97.5" customHeight="1" x14ac:dyDescent="0.2"/>
  </sheetData>
  <autoFilter ref="A2:AB2" xr:uid="{B24D30D3-D957-344E-99E3-0ACF9D98C5BB}">
    <sortState xmlns:xlrd2="http://schemas.microsoft.com/office/spreadsheetml/2017/richdata2" ref="A3:AB215">
      <sortCondition ref="A2:A215"/>
    </sortState>
  </autoFilter>
  <mergeCells count="5">
    <mergeCell ref="F1:I1"/>
    <mergeCell ref="J1:M1"/>
    <mergeCell ref="N1:P1"/>
    <mergeCell ref="Q1:T1"/>
    <mergeCell ref="U1:AB1"/>
  </mergeCells>
  <phoneticPr fontId="11" type="noConversion"/>
  <conditionalFormatting sqref="W3:W215">
    <cfRule type="expression" dxfId="0" priority="1" stopIfTrue="1">
      <formula>U3&gt;V3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Barrett</dc:creator>
  <cp:lastModifiedBy>Jordan Barrett</cp:lastModifiedBy>
  <dcterms:created xsi:type="dcterms:W3CDTF">2023-09-27T15:10:27Z</dcterms:created>
  <dcterms:modified xsi:type="dcterms:W3CDTF">2024-03-20T10:49:08Z</dcterms:modified>
</cp:coreProperties>
</file>