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Ex1.xml" ContentType="application/vnd.ms-office.chartex+xml"/>
  <Override PartName="/xl/charts/style1.xml" ContentType="application/vnd.ms-office.chartstyle+xml"/>
  <Override PartName="/xl/charts/colors1.xml" ContentType="application/vnd.ms-office.chartcolorstyle+xml"/>
  <Override PartName="/xl/charts/chart1.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showInkAnnotation="0" defaultThemeVersion="166925"/>
  <mc:AlternateContent xmlns:mc="http://schemas.openxmlformats.org/markup-compatibility/2006">
    <mc:Choice Requires="x15">
      <x15ac:absPath xmlns:x15ac="http://schemas.microsoft.com/office/spreadsheetml/2010/11/ac" url="T:\16_Data Management\10. REACH Data Archive prep\Saskia Microbial Matlab\"/>
    </mc:Choice>
  </mc:AlternateContent>
  <xr:revisionPtr revIDLastSave="0" documentId="13_ncr:1_{1F99FB06-9723-4FB6-99C1-E5DBF4C28AEB}" xr6:coauthVersionLast="47" xr6:coauthVersionMax="47" xr10:uidLastSave="{00000000-0000-0000-0000-000000000000}"/>
  <bookViews>
    <workbookView xWindow="-110" yWindow="-110" windowWidth="19420" windowHeight="10420" xr2:uid="{00000000-000D-0000-FFFF-FFFF00000000}"/>
  </bookViews>
  <sheets>
    <sheet name="Data" sheetId="2" r:id="rId1"/>
    <sheet name="TLF_Raw" sheetId="3" r:id="rId2"/>
    <sheet name="EEM" sheetId="6" r:id="rId3"/>
    <sheet name="Calibration&amp;QA" sheetId="5" r:id="rId4"/>
  </sheets>
  <definedNames>
    <definedName name="_xlchart.v1.0" hidden="1">(Data!$AF$2:$AF$4,Data!$AF$22:$AF$26)</definedName>
    <definedName name="_xlchart.v1.1" hidden="1">Data!$AF$10:$AF$15</definedName>
    <definedName name="_xlchart.v1.2" hidden="1">Data!$AF$16:$AF$21</definedName>
    <definedName name="_xlchart.v1.3" hidden="1">Data!$AF$5:$AF$9</definedName>
    <definedName name="_xlchart.v1.4" hidden="1">Data!$J$2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3" i="2" l="1"/>
  <c r="H11" i="2" l="1"/>
  <c r="G11" i="2"/>
  <c r="H25" i="2"/>
  <c r="AD2" i="2" l="1"/>
  <c r="AC2" i="2" l="1"/>
  <c r="AC3" i="2"/>
  <c r="AC4" i="2"/>
  <c r="AC26" i="2" l="1"/>
  <c r="I151" i="3"/>
  <c r="I150" i="3"/>
  <c r="I149" i="3"/>
  <c r="I148" i="3"/>
  <c r="I147" i="3"/>
  <c r="I146" i="3"/>
  <c r="AC25" i="2"/>
  <c r="I145" i="3"/>
  <c r="I144" i="3"/>
  <c r="I143" i="3"/>
  <c r="I142" i="3"/>
  <c r="I141" i="3"/>
  <c r="I140" i="3"/>
  <c r="AC24" i="2"/>
  <c r="I139" i="3"/>
  <c r="I138" i="3"/>
  <c r="I137" i="3"/>
  <c r="I136" i="3"/>
  <c r="I135" i="3"/>
  <c r="I134" i="3"/>
  <c r="AC23" i="2"/>
  <c r="I133" i="3"/>
  <c r="I132" i="3"/>
  <c r="I131" i="3"/>
  <c r="I130" i="3"/>
  <c r="I129" i="3"/>
  <c r="I128" i="3"/>
  <c r="AC22" i="2"/>
  <c r="I127" i="3"/>
  <c r="I126" i="3"/>
  <c r="I125" i="3"/>
  <c r="I124" i="3"/>
  <c r="I123" i="3"/>
  <c r="I122" i="3"/>
  <c r="AD22" i="2" l="1"/>
  <c r="AE22" i="2" s="1"/>
  <c r="AD23" i="2"/>
  <c r="AE23" i="2" s="1"/>
  <c r="AD24" i="2"/>
  <c r="AE24" i="2" s="1"/>
  <c r="AD25" i="2"/>
  <c r="AE25" i="2" s="1"/>
  <c r="AD26" i="2"/>
  <c r="AE26" i="2" s="1"/>
  <c r="I121" i="3"/>
  <c r="I120" i="3"/>
  <c r="I119" i="3"/>
  <c r="I118" i="3"/>
  <c r="I117" i="3"/>
  <c r="I116" i="3"/>
  <c r="AC20" i="2"/>
  <c r="AD19" i="2"/>
  <c r="I115" i="3"/>
  <c r="I114" i="3"/>
  <c r="I113" i="3"/>
  <c r="I112" i="3"/>
  <c r="I111" i="3"/>
  <c r="I110" i="3"/>
  <c r="I109" i="3"/>
  <c r="I108" i="3"/>
  <c r="I107" i="3"/>
  <c r="I106" i="3"/>
  <c r="I105" i="3"/>
  <c r="I104" i="3"/>
  <c r="I103" i="3"/>
  <c r="I102" i="3"/>
  <c r="I101" i="3"/>
  <c r="I100" i="3"/>
  <c r="I99" i="3"/>
  <c r="I98" i="3"/>
  <c r="I97" i="3"/>
  <c r="I96" i="3"/>
  <c r="I95" i="3"/>
  <c r="I94" i="3"/>
  <c r="I93" i="3"/>
  <c r="I92" i="3"/>
  <c r="I91" i="3"/>
  <c r="I90" i="3"/>
  <c r="I89" i="3"/>
  <c r="I88" i="3"/>
  <c r="I87" i="3"/>
  <c r="I86" i="3"/>
  <c r="AC19" i="2" l="1"/>
  <c r="AE19" i="2" s="1"/>
  <c r="AD16" i="2"/>
  <c r="AD17" i="2"/>
  <c r="AD18" i="2"/>
  <c r="AD20" i="2"/>
  <c r="AE20" i="2" s="1"/>
  <c r="AD21" i="2"/>
  <c r="AC16" i="2"/>
  <c r="AC17" i="2"/>
  <c r="AC18" i="2"/>
  <c r="AC21" i="2"/>
  <c r="AE21" i="2" s="1"/>
  <c r="AE16" i="2" l="1"/>
  <c r="AE18" i="2"/>
  <c r="AE17" i="2"/>
  <c r="I85" i="3"/>
  <c r="I84" i="3"/>
  <c r="I83" i="3"/>
  <c r="I82" i="3"/>
  <c r="I81" i="3"/>
  <c r="I80" i="3"/>
  <c r="I79" i="3"/>
  <c r="I78" i="3"/>
  <c r="I77" i="3"/>
  <c r="I76" i="3"/>
  <c r="I75" i="3"/>
  <c r="I74" i="3"/>
  <c r="I73" i="3"/>
  <c r="I72" i="3"/>
  <c r="I71" i="3"/>
  <c r="I70" i="3"/>
  <c r="I69" i="3"/>
  <c r="I68" i="3"/>
  <c r="I67" i="3"/>
  <c r="I66" i="3"/>
  <c r="I65" i="3"/>
  <c r="I64" i="3"/>
  <c r="I63" i="3"/>
  <c r="I62" i="3"/>
  <c r="I61" i="3"/>
  <c r="I60" i="3"/>
  <c r="I59" i="3"/>
  <c r="I58" i="3"/>
  <c r="I57" i="3"/>
  <c r="I56" i="3"/>
  <c r="AC10" i="2"/>
  <c r="I55" i="3"/>
  <c r="I54" i="3"/>
  <c r="I53" i="3"/>
  <c r="I52" i="3"/>
  <c r="I51" i="3"/>
  <c r="I50" i="3"/>
  <c r="AC11" i="2" l="1"/>
  <c r="AC12" i="2"/>
  <c r="AC13" i="2"/>
  <c r="AC14" i="2"/>
  <c r="AC15" i="2"/>
  <c r="AD10" i="2"/>
  <c r="AE10" i="2" s="1"/>
  <c r="AD11" i="2"/>
  <c r="AE11" i="2" s="1"/>
  <c r="AD12" i="2"/>
  <c r="AD13" i="2"/>
  <c r="AD14" i="2"/>
  <c r="AD15" i="2"/>
  <c r="AD9" i="2"/>
  <c r="AC9" i="2"/>
  <c r="I49" i="3"/>
  <c r="I48" i="3"/>
  <c r="I47" i="3"/>
  <c r="I46" i="3"/>
  <c r="I45" i="3"/>
  <c r="I44" i="3"/>
  <c r="AD8" i="2"/>
  <c r="AC8" i="2"/>
  <c r="I43" i="3"/>
  <c r="I42" i="3"/>
  <c r="I41" i="3"/>
  <c r="I40" i="3"/>
  <c r="I39" i="3"/>
  <c r="I38" i="3"/>
  <c r="AD7" i="2"/>
  <c r="AC7" i="2"/>
  <c r="I37" i="3"/>
  <c r="I36" i="3"/>
  <c r="I35" i="3"/>
  <c r="I34" i="3"/>
  <c r="I33" i="3"/>
  <c r="I32" i="3"/>
  <c r="AD6" i="2"/>
  <c r="AC6" i="2"/>
  <c r="I31" i="3"/>
  <c r="I30" i="3"/>
  <c r="I29" i="3"/>
  <c r="I28" i="3"/>
  <c r="I27" i="3"/>
  <c r="I26" i="3"/>
  <c r="AD5" i="2"/>
  <c r="AC5" i="2"/>
  <c r="I25" i="3"/>
  <c r="I24" i="3"/>
  <c r="I23" i="3"/>
  <c r="I22" i="3"/>
  <c r="I21" i="3"/>
  <c r="I20" i="3"/>
  <c r="AE12" i="2" l="1"/>
  <c r="AE15" i="2"/>
  <c r="AE13" i="2"/>
  <c r="AE9" i="2"/>
  <c r="AE14" i="2"/>
  <c r="AE5" i="2"/>
  <c r="AE6" i="2"/>
  <c r="AE7" i="2"/>
  <c r="AE8" i="2"/>
  <c r="I19" i="3"/>
  <c r="I18" i="3"/>
  <c r="I17" i="3"/>
  <c r="I16" i="3"/>
  <c r="I15" i="3"/>
  <c r="I14" i="3"/>
  <c r="I13" i="3"/>
  <c r="I12" i="3"/>
  <c r="I11" i="3"/>
  <c r="I10" i="3"/>
  <c r="I9" i="3"/>
  <c r="I8" i="3"/>
  <c r="I7" i="3"/>
  <c r="I6" i="3"/>
  <c r="I5" i="3"/>
  <c r="I4" i="3"/>
  <c r="I3" i="3"/>
  <c r="I2" i="3"/>
  <c r="AD4" i="2" l="1"/>
  <c r="AE4" i="2" s="1"/>
  <c r="AD3" i="2"/>
  <c r="AE3" i="2" s="1"/>
  <c r="V2" i="2"/>
  <c r="AE2" i="2" l="1"/>
</calcChain>
</file>

<file path=xl/sharedStrings.xml><?xml version="1.0" encoding="utf-8"?>
<sst xmlns="http://schemas.openxmlformats.org/spreadsheetml/2006/main" count="672" uniqueCount="186">
  <si>
    <t>DOC blanks</t>
  </si>
  <si>
    <t>Coordinates from GPS + GLONASS</t>
  </si>
  <si>
    <t>Position format hddd mm.mmm</t>
  </si>
  <si>
    <t>Map datum and spheroid WGS 84</t>
  </si>
  <si>
    <t>mg/L</t>
  </si>
  <si>
    <t>Blk1</t>
  </si>
  <si>
    <t>Distilled water</t>
  </si>
  <si>
    <t>Blk2</t>
  </si>
  <si>
    <t>MilliQ water</t>
  </si>
  <si>
    <t>Blk3</t>
  </si>
  <si>
    <t>EC Calibration Check</t>
  </si>
  <si>
    <t>standard @25C</t>
  </si>
  <si>
    <t>uS/cm</t>
  </si>
  <si>
    <t>pH</t>
  </si>
  <si>
    <t>standard</t>
  </si>
  <si>
    <t>Serial</t>
  </si>
  <si>
    <t>Sample ID</t>
  </si>
  <si>
    <t>Date</t>
  </si>
  <si>
    <t>start time</t>
  </si>
  <si>
    <t>end time</t>
  </si>
  <si>
    <t>Village</t>
  </si>
  <si>
    <t>Bari</t>
  </si>
  <si>
    <t>Household</t>
  </si>
  <si>
    <t>School</t>
  </si>
  <si>
    <t>Block</t>
  </si>
  <si>
    <t>N</t>
  </si>
  <si>
    <t>E</t>
  </si>
  <si>
    <t>Elev (m)</t>
  </si>
  <si>
    <t>Acc (m)</t>
  </si>
  <si>
    <t>aquifer</t>
  </si>
  <si>
    <t>depth (ft)</t>
  </si>
  <si>
    <t>As tested results?</t>
  </si>
  <si>
    <t>water temp ©</t>
  </si>
  <si>
    <t>EC (uS/cm)</t>
  </si>
  <si>
    <t>TDS (mg/L)</t>
  </si>
  <si>
    <t>turb (NTU)</t>
  </si>
  <si>
    <t>TLF1 (ppb)</t>
  </si>
  <si>
    <t>TLF2 (ppb)</t>
  </si>
  <si>
    <t>TLF3 (ppb)</t>
  </si>
  <si>
    <t>CDOM1 (ppb)</t>
  </si>
  <si>
    <t>CDOM2 (ppb)</t>
  </si>
  <si>
    <t>CDOM3 (ppb)</t>
  </si>
  <si>
    <t>TLF_Avg (ppb)</t>
  </si>
  <si>
    <t>CDOM_Avg (ppb)</t>
  </si>
  <si>
    <t>TLF:CDOM</t>
  </si>
  <si>
    <t>E.coli (MPN/100mL)</t>
  </si>
  <si>
    <t>E.coli_dup (MPN/100mL)</t>
  </si>
  <si>
    <t>Risk</t>
  </si>
  <si>
    <t>DOC (mg/L)</t>
  </si>
  <si>
    <t>DOC_dup</t>
  </si>
  <si>
    <t>Interview done?</t>
  </si>
  <si>
    <t>Notes</t>
  </si>
  <si>
    <t>SC-BA-01</t>
  </si>
  <si>
    <t>V31</t>
  </si>
  <si>
    <t>120 No. Munshirhat Govt. Pri. School</t>
  </si>
  <si>
    <t>A</t>
  </si>
  <si>
    <t>deep</t>
  </si>
  <si>
    <t>unknown</t>
  </si>
  <si>
    <t>safe</t>
  </si>
  <si>
    <t>no</t>
  </si>
  <si>
    <t>High</t>
  </si>
  <si>
    <t>yes - me with Gopal and Joy Deep</t>
  </si>
  <si>
    <t>we were recording volume of pumped water for calibration, hopefully we can work faster when we don't have to do this; organic sulfurous smell</t>
  </si>
  <si>
    <t>HH-BA-02</t>
  </si>
  <si>
    <t>V59</t>
  </si>
  <si>
    <t>shallow</t>
  </si>
  <si>
    <t>Low</t>
  </si>
  <si>
    <t>yes</t>
  </si>
  <si>
    <t>yes - Joy Deep</t>
  </si>
  <si>
    <t>as we continued to pump more water there was increasing amounts of sediment. The first DOC rinse filter had a small amount of large reddish sediment. The later two filters had increasingly black, sparkly, fine sediment. By the time we used the probes the water was very murky. initial turbitiy was around 25 but we did it again with the water from the last TLF sample and it was 60 NTU; latrine a couple of metres away from the well</t>
  </si>
  <si>
    <t>HH-BA-03</t>
  </si>
  <si>
    <t>none</t>
  </si>
  <si>
    <t>SC-IE-04</t>
  </si>
  <si>
    <t>C00</t>
  </si>
  <si>
    <t>96 No. South Sarderkandi Govt. Pri. School</t>
  </si>
  <si>
    <t>IE</t>
  </si>
  <si>
    <t>Int</t>
  </si>
  <si>
    <t>yes - me with Gopal</t>
  </si>
  <si>
    <t>fine dark sediment on the filter, I took a photo; looks like Fe staining (red) on the tubewell slab</t>
  </si>
  <si>
    <t>SC-IE-05</t>
  </si>
  <si>
    <t>V53</t>
  </si>
  <si>
    <t>107 No. Chotohaldia Govt. Pri. School</t>
  </si>
  <si>
    <t>filters look clear; this was the tubewell by the very green pond and slide</t>
  </si>
  <si>
    <t>HH-IE-06</t>
  </si>
  <si>
    <t>a few small reddish flecks; skunky smell (not sulfurous)</t>
  </si>
  <si>
    <t>HH-IE-07</t>
  </si>
  <si>
    <t>filter paper was clear; can't tell what the water smells like because all I could smell was cow poo from the cow pen a few meters away</t>
  </si>
  <si>
    <t>HH-IE-08</t>
  </si>
  <si>
    <t>VHigh</t>
  </si>
  <si>
    <t>very fine grey sediment; was drilled 15 days ago and does not have a concrete slab yet; metalic smell probably from the pump</t>
  </si>
  <si>
    <t>SC-BC-09</t>
  </si>
  <si>
    <t>N00</t>
  </si>
  <si>
    <t>21 No. West Aswinpur Govt. Pri. School</t>
  </si>
  <si>
    <t>C</t>
  </si>
  <si>
    <t>unsafe</t>
  </si>
  <si>
    <t>yes - me with Joy Deep</t>
  </si>
  <si>
    <t>filter paper was discoloured (faded orangey); there is a latrine 1m away; the logger was broken but left there, it looks like someone was trying to open it but not steal it</t>
  </si>
  <si>
    <t>HH-BC-10</t>
  </si>
  <si>
    <t>very few small flecks on filter paper but no discolouration; also a latrine 1m away; the owner is the head teacher from SC-BC-09 school</t>
  </si>
  <si>
    <t>SC-BC-11</t>
  </si>
  <si>
    <t>143 No. Aswinpur Govt. Primary School</t>
  </si>
  <si>
    <t>filter paper had small to med few particulates and orange discolouration</t>
  </si>
  <si>
    <t>SC-BC-12</t>
  </si>
  <si>
    <t>V26</t>
  </si>
  <si>
    <t>Nanayanpur Popular High School</t>
  </si>
  <si>
    <t>filter paper had a bit of very fine black sediment; can smell latrine that 1m away; it is quite difficult to pump</t>
  </si>
  <si>
    <t>HH-BC-13</t>
  </si>
  <si>
    <t>DXO</t>
  </si>
  <si>
    <t>filter paper clear but water in the large red bucket looks milky white (JD took a photo); latrine a few metres away</t>
  </si>
  <si>
    <t>HH-BC-14</t>
  </si>
  <si>
    <t>filter paper clear but bucket a bit murky; latrine 5-7m away</t>
  </si>
  <si>
    <t>SC-BB-15</t>
  </si>
  <si>
    <t>12 No. South Nanayanpur Govt. Primary School</t>
  </si>
  <si>
    <t>B</t>
  </si>
  <si>
    <t>filter paper clear</t>
  </si>
  <si>
    <t>SC-BB-16</t>
  </si>
  <si>
    <t>VBB</t>
  </si>
  <si>
    <t>162 No. Nagda Govt. Pri. School</t>
  </si>
  <si>
    <t>a few small dark flecks</t>
  </si>
  <si>
    <t>SC-BB-17</t>
  </si>
  <si>
    <t>11 No. West Nagda Govt. Pri. School</t>
  </si>
  <si>
    <t>first one mostly clear but next two covered with fine sand, more grey brown than red</t>
  </si>
  <si>
    <t>HH-BB-18</t>
  </si>
  <si>
    <t>filter paper fully covered with fine black and sparkly sand, more comes out with longer pumping</t>
  </si>
  <si>
    <t>SC-BB-19</t>
  </si>
  <si>
    <t>V85</t>
  </si>
  <si>
    <t>34 No. Bhanurpara Govt. Pri. School</t>
  </si>
  <si>
    <t>HH-BB-20</t>
  </si>
  <si>
    <t>B85</t>
  </si>
  <si>
    <t>SC-BA-21</t>
  </si>
  <si>
    <t>W00</t>
  </si>
  <si>
    <t>111 No. Matlab Model Govt. Primary School</t>
  </si>
  <si>
    <t>filter paper mostly clear with some yellow staining</t>
  </si>
  <si>
    <t>SC-BA-22</t>
  </si>
  <si>
    <t>Mattabgonj Pilot Girls High School</t>
  </si>
  <si>
    <t>filter paper had some fine grey-green particulates; rotten-egg sulfurous odour</t>
  </si>
  <si>
    <t>SC-BA-23</t>
  </si>
  <si>
    <t>V32</t>
  </si>
  <si>
    <t>24 No. Mobarakdi Govt. Primary School</t>
  </si>
  <si>
    <t>filter paper had a few red flecks and some very very fine black/grey sediment</t>
  </si>
  <si>
    <t>HH-BA-24</t>
  </si>
  <si>
    <t>V11</t>
  </si>
  <si>
    <t>yes - me with Joy Deep very brief</t>
  </si>
  <si>
    <t>first had few very fine black sediment, second one clear</t>
  </si>
  <si>
    <t>HH-BA-25</t>
  </si>
  <si>
    <t>filter paper with some very fine light coloured material on it</t>
  </si>
  <si>
    <t>Dup</t>
  </si>
  <si>
    <t>Rep1</t>
  </si>
  <si>
    <t>Rep2</t>
  </si>
  <si>
    <t>Rep3</t>
  </si>
  <si>
    <t>Rep4</t>
  </si>
  <si>
    <t>Rep5</t>
  </si>
  <si>
    <t>Rep6</t>
  </si>
  <si>
    <t>Average</t>
  </si>
  <si>
    <t>TLF1</t>
  </si>
  <si>
    <t>TLF2</t>
  </si>
  <si>
    <t>TLF3</t>
  </si>
  <si>
    <t>CDOM1</t>
  </si>
  <si>
    <t>CDOM2</t>
  </si>
  <si>
    <t>CDOM3</t>
  </si>
  <si>
    <t>SC-BC-13</t>
  </si>
  <si>
    <t>SC-BC-14</t>
  </si>
  <si>
    <t>EEM Fluorescence and absorbance run for every sample and dups and reps as indicated.</t>
  </si>
  <si>
    <t>Sample</t>
  </si>
  <si>
    <t>Field Duplicate Run</t>
  </si>
  <si>
    <t>Replicate Run</t>
  </si>
  <si>
    <t>Humic/Fulvic</t>
  </si>
  <si>
    <t>Tyrosine</t>
  </si>
  <si>
    <t>Method notes.</t>
  </si>
  <si>
    <t>BLK</t>
  </si>
  <si>
    <t>x</t>
  </si>
  <si>
    <t>Do a blank every 10 samples to check for any instrument drift and confirm clean method.</t>
  </si>
  <si>
    <t>On EEM software, use dust-bin symbol to clear the screen before every new run.</t>
  </si>
  <si>
    <t>Absorbance:</t>
  </si>
  <si>
    <t>SetUp &gt; data interval set to 1.00</t>
  </si>
  <si>
    <t xml:space="preserve">Baseline and zeroing calibrations needed. </t>
  </si>
  <si>
    <t>Must press finish after each run otherwise the data output is continuously added to the same excel tab.</t>
  </si>
  <si>
    <t>BLK1</t>
  </si>
  <si>
    <t>Don’t need to bin the chart after each run because it's just a single line and nice to see how the runs compare to one another.</t>
  </si>
  <si>
    <t xml:space="preserve">Good to acid wash the cuvette before use. </t>
  </si>
  <si>
    <t>BLK2</t>
  </si>
  <si>
    <t>BLK3</t>
  </si>
  <si>
    <t>Field_BLK2</t>
  </si>
  <si>
    <t>Field_BLK3</t>
  </si>
  <si>
    <t>BLK4</t>
  </si>
  <si>
    <t>calibration once per day is OK (on pure water)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</si>
</sst>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d\-mmm\-yy;@"/>
    <numFmt numFmtId="165" formatCode="0.000"/>
  </numFmts>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20" fontId="0" fillId="0" borderId="0" xfId="0" applyNumberFormat="1"/>
    <xf numFmtId="164" fontId="0" fillId="0" borderId="0" xfId="0" applyNumberFormat="1"/>
    <xf numFmtId="2" fontId="0" fillId="0" borderId="0" xfId="0" applyNumberFormat="1"/>
    <xf numFmtId="165" fontId="0" fillId="0" borderId="0" xfId="0" applyNumberFormat="1"/>
    <xf numFmtId="0" fontId="1" fillId="0" borderId="0" xfId="0" applyFont="1"/>
    <xf numFmtId="0" fontId="2" fillId="0" borderId="0" xfId="0" applyFont="1"/>
    <xf numFmtId="14" fontId="0" fillId="0" borderId="0" xfId="0" applyNumberFormat="1"/>
    <xf numFmtId="20" fontId="0" fillId="0" borderId="0" xfId="0" quotePrefix="1" applyNumberFormat="1"/>
    <xf numFmtId="0" fontId="0" fillId="0" borderId="0" xfId="0" applyFill="1"/>
    <xf numFmtId="0" fontId="0" fillId="0" borderId="1" xfId="0" applyBorder="1"/>
    <xf numFmtId="0" fontId="1" fillId="0" borderId="1" xfId="0" applyFont="1" applyBorder="1"/>
  </cellXfs>
  <cellStyles count="1">
    <cellStyle name="Normal" xfId="0" builtinId="0"/>
  </cellStyles>
  <dxfs count="13">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xVal>
            <c:numRef>
              <c:f>Data!$AE$2:$AE$26</c:f>
              <c:numCache>
                <c:formatCode>0.00</c:formatCode>
                <c:ptCount val="25"/>
                <c:pt idx="0">
                  <c:v>0.47282748013329923</c:v>
                </c:pt>
                <c:pt idx="1">
                  <c:v>1.0143830431491294</c:v>
                </c:pt>
                <c:pt idx="2">
                  <c:v>1.1420560747663553</c:v>
                </c:pt>
                <c:pt idx="3">
                  <c:v>0.4286738351254481</c:v>
                </c:pt>
                <c:pt idx="4">
                  <c:v>0.47454953084779539</c:v>
                </c:pt>
                <c:pt idx="5">
                  <c:v>0.23701494721820746</c:v>
                </c:pt>
                <c:pt idx="6">
                  <c:v>0.22091827094661268</c:v>
                </c:pt>
                <c:pt idx="7">
                  <c:v>0.27663813168172313</c:v>
                </c:pt>
                <c:pt idx="8">
                  <c:v>0.36517311962253673</c:v>
                </c:pt>
                <c:pt idx="9">
                  <c:v>0.40758942457231734</c:v>
                </c:pt>
                <c:pt idx="10">
                  <c:v>0.47751196172248811</c:v>
                </c:pt>
                <c:pt idx="11">
                  <c:v>0.62224183583406889</c:v>
                </c:pt>
                <c:pt idx="12">
                  <c:v>0.24296769091730683</c:v>
                </c:pt>
                <c:pt idx="13">
                  <c:v>0.24509668061676043</c:v>
                </c:pt>
                <c:pt idx="14">
                  <c:v>0.27284797236329889</c:v>
                </c:pt>
                <c:pt idx="15">
                  <c:v>0.32386888622972176</c:v>
                </c:pt>
                <c:pt idx="16">
                  <c:v>0.47221483647965951</c:v>
                </c:pt>
                <c:pt idx="17">
                  <c:v>0.45644507141597607</c:v>
                </c:pt>
                <c:pt idx="18">
                  <c:v>0.4192590414583946</c:v>
                </c:pt>
                <c:pt idx="19">
                  <c:v>0.39447146755249729</c:v>
                </c:pt>
                <c:pt idx="20">
                  <c:v>0.56318681318681318</c:v>
                </c:pt>
                <c:pt idx="21">
                  <c:v>0.44823906083244391</c:v>
                </c:pt>
                <c:pt idx="22">
                  <c:v>0.36311739885827737</c:v>
                </c:pt>
                <c:pt idx="23">
                  <c:v>0.3793103448275863</c:v>
                </c:pt>
                <c:pt idx="24">
                  <c:v>1.0253807106598982</c:v>
                </c:pt>
              </c:numCache>
            </c:numRef>
          </c:xVal>
          <c:yVal>
            <c:numRef>
              <c:f>Data!$R$2:$R$26</c:f>
              <c:numCache>
                <c:formatCode>General</c:formatCode>
                <c:ptCount val="25"/>
                <c:pt idx="0">
                  <c:v>28</c:v>
                </c:pt>
                <c:pt idx="1">
                  <c:v>27.2</c:v>
                </c:pt>
                <c:pt idx="2">
                  <c:v>27.9</c:v>
                </c:pt>
                <c:pt idx="3">
                  <c:v>28.5</c:v>
                </c:pt>
                <c:pt idx="4">
                  <c:v>28.6</c:v>
                </c:pt>
                <c:pt idx="5">
                  <c:v>28.5</c:v>
                </c:pt>
                <c:pt idx="6">
                  <c:v>27.7</c:v>
                </c:pt>
                <c:pt idx="7">
                  <c:v>27.8</c:v>
                </c:pt>
                <c:pt idx="8">
                  <c:v>27.8</c:v>
                </c:pt>
                <c:pt idx="9">
                  <c:v>28.1</c:v>
                </c:pt>
                <c:pt idx="10">
                  <c:v>28.7</c:v>
                </c:pt>
                <c:pt idx="11">
                  <c:v>27.5</c:v>
                </c:pt>
                <c:pt idx="12">
                  <c:v>27.7</c:v>
                </c:pt>
                <c:pt idx="13">
                  <c:v>27.9</c:v>
                </c:pt>
                <c:pt idx="14">
                  <c:v>27.5</c:v>
                </c:pt>
                <c:pt idx="15">
                  <c:v>27.8</c:v>
                </c:pt>
                <c:pt idx="16">
                  <c:v>28</c:v>
                </c:pt>
                <c:pt idx="17">
                  <c:v>28.2</c:v>
                </c:pt>
                <c:pt idx="18">
                  <c:v>28</c:v>
                </c:pt>
                <c:pt idx="19">
                  <c:v>27.8</c:v>
                </c:pt>
                <c:pt idx="20">
                  <c:v>27.6</c:v>
                </c:pt>
                <c:pt idx="21">
                  <c:v>28</c:v>
                </c:pt>
                <c:pt idx="22">
                  <c:v>28.5</c:v>
                </c:pt>
                <c:pt idx="23">
                  <c:v>27.9</c:v>
                </c:pt>
                <c:pt idx="24">
                  <c:v>28</c:v>
                </c:pt>
              </c:numCache>
            </c:numRef>
          </c:yVal>
          <c:smooth val="0"/>
          <c:extLst>
            <c:ext xmlns:c16="http://schemas.microsoft.com/office/drawing/2014/chart" uri="{C3380CC4-5D6E-409C-BE32-E72D297353CC}">
              <c16:uniqueId val="{00000000-E751-4CFB-B182-081FC1FAAA8D}"/>
            </c:ext>
          </c:extLst>
        </c:ser>
        <c:dLbls>
          <c:showLegendKey val="0"/>
          <c:showVal val="0"/>
          <c:showCatName val="0"/>
          <c:showSerName val="0"/>
          <c:showPercent val="0"/>
          <c:showBubbleSize val="0"/>
        </c:dLbls>
        <c:axId val="577974088"/>
        <c:axId val="577976712"/>
      </c:scatterChart>
      <c:valAx>
        <c:axId val="57797408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TLF:CDOM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7976712"/>
        <c:crosses val="autoZero"/>
        <c:crossBetween val="midCat"/>
      </c:valAx>
      <c:valAx>
        <c:axId val="57797671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temp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797408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_xlchart.v1.0</cx:f>
      </cx:numDim>
    </cx:data>
    <cx:data id="1">
      <cx:numDim type="val">
        <cx:f>_xlchart.v1.2</cx:f>
      </cx:numDim>
    </cx:data>
    <cx:data id="2">
      <cx:numDim type="val">
        <cx:f>_xlchart.v1.1</cx:f>
      </cx:numDim>
    </cx:data>
    <cx:data id="3">
      <cx:numDim type="val">
        <cx:f>_xlchart.v1.3</cx:f>
      </cx:numDim>
    </cx:data>
  </cx:chartData>
  <cx:chart>
    <cx:title pos="t" align="ctr" overlay="0">
      <cx:tx>
        <cx:txData>
          <cx:v>E. coli by icddr,b area block</cx:v>
        </cx:txData>
      </cx:tx>
      <cx:txPr>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E. coli by icddr,b area block</a:t>
          </a:r>
        </a:p>
      </cx:txPr>
    </cx:title>
    <cx:plotArea>
      <cx:plotAreaRegion>
        <cx:series layoutId="boxWhisker" uniqueId="{00000000-CE70-4B55-87B9-9B72362C65BE}">
          <cx:tx>
            <cx:txData>
              <cx:f>_xlchart.v1.4</cx:f>
              <cx:v>A</cx:v>
            </cx:txData>
          </cx:tx>
          <cx:dataId val="0"/>
          <cx:layoutPr>
            <cx:statistics quartileMethod="exclusive"/>
          </cx:layoutPr>
        </cx:series>
        <cx:series layoutId="boxWhisker" uniqueId="{00000001-CE70-4B55-87B9-9B72362C65BE}">
          <cx:tx>
            <cx:txData>
              <cx:f/>
              <cx:v>B</cx:v>
            </cx:txData>
          </cx:tx>
          <cx:dataId val="1"/>
          <cx:layoutPr>
            <cx:statistics quartileMethod="exclusive"/>
          </cx:layoutPr>
        </cx:series>
        <cx:series layoutId="boxWhisker" uniqueId="{00000002-CE70-4B55-87B9-9B72362C65BE}">
          <cx:tx>
            <cx:txData>
              <cx:f/>
              <cx:v>C</cx:v>
            </cx:txData>
          </cx:tx>
          <cx:dataId val="2"/>
          <cx:layoutPr>
            <cx:statistics quartileMethod="exclusive"/>
          </cx:layoutPr>
        </cx:series>
        <cx:series layoutId="boxWhisker" uniqueId="{00000003-CE70-4B55-87B9-9B72362C65BE}">
          <cx:tx>
            <cx:txData>
              <cx:f/>
              <cx:v>IE</cx:v>
            </cx:txData>
          </cx:tx>
          <cx:dataId val="3"/>
          <cx:layoutPr>
            <cx:statistics quartileMethod="exclusive"/>
          </cx:layoutPr>
        </cx:series>
      </cx:plotAreaRegion>
      <cx:axis id="0" hidden="1">
        <cx:catScaling/>
        <cx:tickLabels/>
      </cx:axis>
      <cx:axis id="1">
        <cx:valScaling/>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plotArea>
    <cx:legend pos="r" align="ctr" overlay="0">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legend>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microsoft.com/office/2014/relationships/chartEx" Target="../charts/chartEx1.xml"/></Relationships>
</file>

<file path=xl/drawings/drawing1.xml><?xml version="1.0" encoding="utf-8"?>
<xdr:wsDr xmlns:xdr="http://schemas.openxmlformats.org/drawingml/2006/spreadsheetDrawing" xmlns:a="http://schemas.openxmlformats.org/drawingml/2006/main">
  <xdr:twoCellAnchor>
    <xdr:from>
      <xdr:col>9</xdr:col>
      <xdr:colOff>0</xdr:colOff>
      <xdr:row>46</xdr:row>
      <xdr:rowOff>24848</xdr:rowOff>
    </xdr:from>
    <xdr:to>
      <xdr:col>14</xdr:col>
      <xdr:colOff>306456</xdr:colOff>
      <xdr:row>60</xdr:row>
      <xdr:rowOff>101048</xdr:rowOff>
    </xdr:to>
    <mc:AlternateContent xmlns:mc="http://schemas.openxmlformats.org/markup-compatibility/2006">
      <mc:Choice xmlns:cx1="http://schemas.microsoft.com/office/drawing/2015/9/8/chartex" Requires="cx1">
        <xdr:graphicFrame macro="">
          <xdr:nvGraphicFramePr>
            <xdr:cNvPr id="11" name="Chart 10">
              <a:extLst>
                <a:ext uri="{FF2B5EF4-FFF2-40B4-BE49-F238E27FC236}">
                  <a16:creationId xmlns:a16="http://schemas.microsoft.com/office/drawing/2014/main" id="{55066EEA-255C-4421-929A-2D3B30880260}"/>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7829550" y="8495748"/>
              <a:ext cx="3278256" cy="2654300"/>
            </a:xfrm>
            <a:prstGeom prst="rect">
              <a:avLst/>
            </a:prstGeom>
            <a:solidFill>
              <a:prstClr val="white"/>
            </a:solidFill>
            <a:ln w="1">
              <a:solidFill>
                <a:prstClr val="green"/>
              </a:solidFill>
            </a:ln>
          </xdr:spPr>
          <xdr:txBody>
            <a:bodyPr vertOverflow="clip" horzOverflow="clip"/>
            <a:lstStyle/>
            <a:p>
              <a:r>
                <a:rPr lang="en-GB"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31</xdr:col>
      <xdr:colOff>173935</xdr:colOff>
      <xdr:row>53</xdr:row>
      <xdr:rowOff>157369</xdr:rowOff>
    </xdr:from>
    <xdr:to>
      <xdr:col>37</xdr:col>
      <xdr:colOff>414131</xdr:colOff>
      <xdr:row>65</xdr:row>
      <xdr:rowOff>149915</xdr:rowOff>
    </xdr:to>
    <xdr:graphicFrame macro="">
      <xdr:nvGraphicFramePr>
        <xdr:cNvPr id="14" name="Chart 13">
          <a:extLst>
            <a:ext uri="{FF2B5EF4-FFF2-40B4-BE49-F238E27FC236}">
              <a16:creationId xmlns:a16="http://schemas.microsoft.com/office/drawing/2014/main" id="{2857CC40-F36E-4F03-92CF-334E9B893E2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53565-039B-4980-A069-4B4470AE19B6}">
  <sheetPr>
    <tabColor rgb="FFFFFF00"/>
  </sheetPr>
  <dimension ref="A1:AL30"/>
  <sheetViews>
    <sheetView tabSelected="1" zoomScale="115" zoomScaleNormal="115" workbookViewId="0">
      <pane xSplit="2" ySplit="1" topLeftCell="AC2" activePane="bottomRight" state="frozen"/>
      <selection pane="topRight" activeCell="B1" sqref="B1"/>
      <selection pane="bottomLeft" activeCell="A2" sqref="A2"/>
      <selection pane="bottomRight" activeCell="S29" sqref="S29"/>
    </sheetView>
  </sheetViews>
  <sheetFormatPr defaultRowHeight="14.5" x14ac:dyDescent="0.35"/>
  <cols>
    <col min="3" max="3" width="10.7265625" bestFit="1" customWidth="1"/>
    <col min="6" max="6" width="7.1796875" bestFit="1" customWidth="1"/>
    <col min="7" max="7" width="5.54296875" bestFit="1" customWidth="1"/>
    <col min="8" max="8" width="10.54296875" bestFit="1" customWidth="1"/>
    <col min="9" max="9" width="43.1796875" bestFit="1" customWidth="1"/>
    <col min="10" max="10" width="5.81640625" bestFit="1" customWidth="1"/>
    <col min="11" max="14" width="9.1796875" customWidth="1"/>
    <col min="17" max="17" width="16.81640625" bestFit="1" customWidth="1"/>
    <col min="23" max="28" width="9.1796875" customWidth="1"/>
    <col min="29" max="29" width="13.54296875" bestFit="1" customWidth="1"/>
    <col min="30" max="30" width="16.453125" bestFit="1" customWidth="1"/>
    <col min="31" max="31" width="10.453125" bestFit="1" customWidth="1"/>
    <col min="35" max="35" width="11.1796875" bestFit="1" customWidth="1"/>
  </cols>
  <sheetData>
    <row r="1" spans="1:38" x14ac:dyDescent="0.35">
      <c r="A1" s="5" t="s">
        <v>15</v>
      </c>
      <c r="B1" s="5" t="s">
        <v>16</v>
      </c>
      <c r="C1" s="5" t="s">
        <v>17</v>
      </c>
      <c r="D1" s="5" t="s">
        <v>18</v>
      </c>
      <c r="E1" s="5" t="s">
        <v>19</v>
      </c>
      <c r="F1" s="5" t="s">
        <v>20</v>
      </c>
      <c r="G1" s="5" t="s">
        <v>21</v>
      </c>
      <c r="H1" s="5" t="s">
        <v>22</v>
      </c>
      <c r="I1" s="5" t="s">
        <v>23</v>
      </c>
      <c r="J1" s="5" t="s">
        <v>24</v>
      </c>
      <c r="K1" s="5" t="s">
        <v>25</v>
      </c>
      <c r="L1" s="5" t="s">
        <v>26</v>
      </c>
      <c r="M1" s="5" t="s">
        <v>27</v>
      </c>
      <c r="N1" s="5" t="s">
        <v>28</v>
      </c>
      <c r="O1" s="5" t="s">
        <v>29</v>
      </c>
      <c r="P1" s="5" t="s">
        <v>30</v>
      </c>
      <c r="Q1" s="5" t="s">
        <v>31</v>
      </c>
      <c r="R1" s="5" t="s">
        <v>32</v>
      </c>
      <c r="S1" s="5" t="s">
        <v>13</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row>
    <row r="2" spans="1:38" x14ac:dyDescent="0.35">
      <c r="A2">
        <v>1</v>
      </c>
      <c r="B2" t="s">
        <v>52</v>
      </c>
      <c r="C2" s="2">
        <v>43287</v>
      </c>
      <c r="D2" s="1">
        <v>0.36805555555555558</v>
      </c>
      <c r="E2" s="1">
        <v>0.4375</v>
      </c>
      <c r="F2" t="s">
        <v>53</v>
      </c>
      <c r="I2" t="s">
        <v>54</v>
      </c>
      <c r="J2" t="s">
        <v>55</v>
      </c>
      <c r="K2" s="4">
        <v>2317.806</v>
      </c>
      <c r="L2" s="4">
        <v>9041.4809999999998</v>
      </c>
      <c r="M2">
        <v>14</v>
      </c>
      <c r="N2">
        <v>6</v>
      </c>
      <c r="O2" t="s">
        <v>56</v>
      </c>
      <c r="P2" t="s">
        <v>57</v>
      </c>
      <c r="Q2" t="s">
        <v>58</v>
      </c>
      <c r="R2">
        <v>28</v>
      </c>
      <c r="S2">
        <v>6.28</v>
      </c>
      <c r="T2">
        <v>2650</v>
      </c>
      <c r="U2">
        <v>1354</v>
      </c>
      <c r="V2" s="3">
        <f>AVERAGE(0.51,0.49,0.57)</f>
        <v>0.52333333333333332</v>
      </c>
      <c r="W2" s="3">
        <v>2.0883333333333334</v>
      </c>
      <c r="X2" s="3">
        <v>2.0399999999999996</v>
      </c>
      <c r="Y2" s="3">
        <v>2.02</v>
      </c>
      <c r="Z2" s="3">
        <v>4.3549999999999995</v>
      </c>
      <c r="AA2" s="3">
        <v>4.328333333333334</v>
      </c>
      <c r="AB2" s="3">
        <v>4.3199999999999994</v>
      </c>
      <c r="AC2" s="3">
        <f t="shared" ref="AC2:AC26" si="0">AVERAGE(W2:Y2)</f>
        <v>2.0494444444444446</v>
      </c>
      <c r="AD2" s="3">
        <f t="shared" ref="AD2:AD26" si="1">AVERAGE(Z2:AB2)</f>
        <v>4.3344444444444443</v>
      </c>
      <c r="AE2" s="3">
        <f t="shared" ref="AE2:AE26" si="2">AC2/AD2</f>
        <v>0.47282748013329923</v>
      </c>
      <c r="AF2">
        <v>13.6</v>
      </c>
      <c r="AG2" t="s">
        <v>59</v>
      </c>
      <c r="AH2" t="s">
        <v>60</v>
      </c>
      <c r="AI2" s="3">
        <v>0.72</v>
      </c>
      <c r="AK2" t="s">
        <v>61</v>
      </c>
      <c r="AL2" t="s">
        <v>62</v>
      </c>
    </row>
    <row r="3" spans="1:38" x14ac:dyDescent="0.35">
      <c r="A3">
        <v>2</v>
      </c>
      <c r="B3" t="s">
        <v>63</v>
      </c>
      <c r="C3" s="2">
        <v>43287</v>
      </c>
      <c r="D3" s="1">
        <v>0.64583333333333337</v>
      </c>
      <c r="E3" s="1">
        <v>0.6875</v>
      </c>
      <c r="F3" t="s">
        <v>64</v>
      </c>
      <c r="G3">
        <v>35</v>
      </c>
      <c r="H3">
        <v>471</v>
      </c>
      <c r="J3" t="s">
        <v>55</v>
      </c>
      <c r="K3" s="4">
        <v>2320.2860000000001</v>
      </c>
      <c r="L3" s="4">
        <v>9042.5560000000005</v>
      </c>
      <c r="M3">
        <v>10</v>
      </c>
      <c r="N3">
        <v>6</v>
      </c>
      <c r="O3" t="s">
        <v>65</v>
      </c>
      <c r="P3">
        <v>280</v>
      </c>
      <c r="Q3" t="s">
        <v>57</v>
      </c>
      <c r="R3">
        <v>27.2</v>
      </c>
      <c r="S3">
        <v>6.45</v>
      </c>
      <c r="T3">
        <v>1469</v>
      </c>
      <c r="U3">
        <v>701</v>
      </c>
      <c r="V3">
        <v>24</v>
      </c>
      <c r="W3" s="3">
        <v>0.73499999999999999</v>
      </c>
      <c r="X3" s="3">
        <v>0.7599999999999999</v>
      </c>
      <c r="Y3" s="3">
        <v>0.7383333333333334</v>
      </c>
      <c r="Z3" s="3">
        <v>0.73</v>
      </c>
      <c r="AA3" s="3">
        <v>0.73666666666666669</v>
      </c>
      <c r="AB3" s="3">
        <v>0.73499999999999999</v>
      </c>
      <c r="AC3" s="3">
        <f t="shared" si="0"/>
        <v>0.74444444444444446</v>
      </c>
      <c r="AD3" s="3">
        <f t="shared" si="1"/>
        <v>0.73388888888888892</v>
      </c>
      <c r="AE3" s="3">
        <f t="shared" si="2"/>
        <v>1.0143830431491294</v>
      </c>
      <c r="AF3">
        <v>0</v>
      </c>
      <c r="AG3" t="s">
        <v>59</v>
      </c>
      <c r="AH3" t="s">
        <v>66</v>
      </c>
      <c r="AJ3" t="s">
        <v>67</v>
      </c>
      <c r="AK3" t="s">
        <v>68</v>
      </c>
      <c r="AL3" t="s">
        <v>69</v>
      </c>
    </row>
    <row r="4" spans="1:38" x14ac:dyDescent="0.35">
      <c r="A4">
        <v>3</v>
      </c>
      <c r="B4" t="s">
        <v>70</v>
      </c>
      <c r="C4" s="2">
        <v>43287</v>
      </c>
      <c r="D4" s="1">
        <v>0.70138888888888884</v>
      </c>
      <c r="E4" s="1">
        <v>0.72916666666666663</v>
      </c>
      <c r="F4" t="s">
        <v>64</v>
      </c>
      <c r="G4">
        <v>25</v>
      </c>
      <c r="H4">
        <v>424</v>
      </c>
      <c r="J4" t="s">
        <v>55</v>
      </c>
      <c r="K4" s="4">
        <v>2320.1489999999999</v>
      </c>
      <c r="L4" s="4">
        <v>9042.5509999999995</v>
      </c>
      <c r="M4">
        <v>10</v>
      </c>
      <c r="N4">
        <v>3</v>
      </c>
      <c r="O4" t="s">
        <v>65</v>
      </c>
      <c r="P4">
        <v>250</v>
      </c>
      <c r="Q4" t="s">
        <v>58</v>
      </c>
      <c r="R4">
        <v>27.9</v>
      </c>
      <c r="S4">
        <v>6.76</v>
      </c>
      <c r="T4">
        <v>1525</v>
      </c>
      <c r="U4">
        <v>718</v>
      </c>
      <c r="V4">
        <v>0.3</v>
      </c>
      <c r="W4" s="3">
        <v>0.34833333333333338</v>
      </c>
      <c r="X4" s="3">
        <v>0.34833333333333338</v>
      </c>
      <c r="Y4" s="3">
        <v>0.32166666666666666</v>
      </c>
      <c r="Z4" s="3">
        <v>0.30333333333333334</v>
      </c>
      <c r="AA4" s="3">
        <v>0.29000000000000004</v>
      </c>
      <c r="AB4" s="3">
        <v>0.29833333333333334</v>
      </c>
      <c r="AC4" s="3">
        <f t="shared" si="0"/>
        <v>0.33944444444444449</v>
      </c>
      <c r="AD4" s="3">
        <f t="shared" si="1"/>
        <v>0.29722222222222222</v>
      </c>
      <c r="AE4" s="3">
        <f t="shared" si="2"/>
        <v>1.1420560747663553</v>
      </c>
      <c r="AF4">
        <v>0</v>
      </c>
      <c r="AG4" t="s">
        <v>59</v>
      </c>
      <c r="AH4" t="s">
        <v>66</v>
      </c>
      <c r="AI4">
        <v>0.47</v>
      </c>
      <c r="AK4" t="s">
        <v>68</v>
      </c>
      <c r="AL4" t="s">
        <v>71</v>
      </c>
    </row>
    <row r="5" spans="1:38" x14ac:dyDescent="0.35">
      <c r="A5">
        <v>4</v>
      </c>
      <c r="B5" t="s">
        <v>72</v>
      </c>
      <c r="C5" s="2">
        <v>43288</v>
      </c>
      <c r="D5" s="1">
        <v>0.42708333333333331</v>
      </c>
      <c r="E5" s="1">
        <v>0.45833333333333331</v>
      </c>
      <c r="F5" t="s">
        <v>73</v>
      </c>
      <c r="I5" s="9" t="s">
        <v>74</v>
      </c>
      <c r="J5" t="s">
        <v>75</v>
      </c>
      <c r="K5" s="4">
        <v>2320.7730000000001</v>
      </c>
      <c r="L5" s="4">
        <v>9039.5380000000005</v>
      </c>
      <c r="M5">
        <v>3</v>
      </c>
      <c r="N5">
        <v>3</v>
      </c>
      <c r="O5" t="s">
        <v>56</v>
      </c>
      <c r="P5">
        <v>700</v>
      </c>
      <c r="Q5" t="s">
        <v>58</v>
      </c>
      <c r="R5">
        <v>28.5</v>
      </c>
      <c r="S5">
        <v>6.77</v>
      </c>
      <c r="T5">
        <v>578</v>
      </c>
      <c r="U5">
        <v>261</v>
      </c>
      <c r="V5">
        <v>6.76</v>
      </c>
      <c r="W5" s="3">
        <v>1.0183333333333333</v>
      </c>
      <c r="X5" s="3">
        <v>0.98333333333333339</v>
      </c>
      <c r="Y5" s="3">
        <v>0.98833333333333329</v>
      </c>
      <c r="Z5" s="3">
        <v>2.38</v>
      </c>
      <c r="AA5" s="3">
        <v>2.2866666666666666</v>
      </c>
      <c r="AB5" s="3">
        <v>2.3083333333333336</v>
      </c>
      <c r="AC5" s="3">
        <f t="shared" si="0"/>
        <v>0.9966666666666667</v>
      </c>
      <c r="AD5" s="3">
        <f t="shared" si="1"/>
        <v>2.3249999999999997</v>
      </c>
      <c r="AE5" s="3">
        <f t="shared" si="2"/>
        <v>0.4286738351254481</v>
      </c>
      <c r="AF5">
        <v>4.7</v>
      </c>
      <c r="AG5">
        <v>4.7</v>
      </c>
      <c r="AH5" t="s">
        <v>76</v>
      </c>
      <c r="AI5">
        <v>0.41</v>
      </c>
      <c r="AK5" t="s">
        <v>77</v>
      </c>
      <c r="AL5" t="s">
        <v>78</v>
      </c>
    </row>
    <row r="6" spans="1:38" x14ac:dyDescent="0.35">
      <c r="A6">
        <v>5</v>
      </c>
      <c r="B6" t="s">
        <v>79</v>
      </c>
      <c r="C6" s="2">
        <v>43288</v>
      </c>
      <c r="D6" s="1">
        <v>0.4826388888888889</v>
      </c>
      <c r="E6" s="1">
        <v>0.5</v>
      </c>
      <c r="F6" t="s">
        <v>80</v>
      </c>
      <c r="I6" t="s">
        <v>81</v>
      </c>
      <c r="J6" t="s">
        <v>75</v>
      </c>
      <c r="K6" s="4">
        <v>2321.576</v>
      </c>
      <c r="L6" s="4">
        <v>9039.3089999999993</v>
      </c>
      <c r="M6">
        <v>12</v>
      </c>
      <c r="N6">
        <v>3</v>
      </c>
      <c r="O6" t="s">
        <v>56</v>
      </c>
      <c r="P6">
        <v>669</v>
      </c>
      <c r="Q6" t="s">
        <v>58</v>
      </c>
      <c r="R6">
        <v>28.6</v>
      </c>
      <c r="S6">
        <v>6.66</v>
      </c>
      <c r="T6">
        <v>1010</v>
      </c>
      <c r="U6">
        <v>462</v>
      </c>
      <c r="V6">
        <v>1.26</v>
      </c>
      <c r="W6" s="3">
        <v>3.2166666666666668</v>
      </c>
      <c r="X6" s="3">
        <v>3.1833333333333331</v>
      </c>
      <c r="Y6" s="3">
        <v>3.125</v>
      </c>
      <c r="Z6" s="3">
        <v>6.7016666666666671</v>
      </c>
      <c r="AA6" s="3">
        <v>6.7033333333333331</v>
      </c>
      <c r="AB6" s="3">
        <v>6.666666666666667</v>
      </c>
      <c r="AC6" s="3">
        <f t="shared" si="0"/>
        <v>3.1750000000000003</v>
      </c>
      <c r="AD6" s="3">
        <f t="shared" si="1"/>
        <v>6.690555555555556</v>
      </c>
      <c r="AE6" s="3">
        <f t="shared" si="2"/>
        <v>0.47454953084779539</v>
      </c>
      <c r="AF6">
        <v>0</v>
      </c>
      <c r="AG6" t="s">
        <v>59</v>
      </c>
      <c r="AH6" t="s">
        <v>66</v>
      </c>
      <c r="AJ6" t="s">
        <v>67</v>
      </c>
      <c r="AK6" t="s">
        <v>77</v>
      </c>
      <c r="AL6" t="s">
        <v>82</v>
      </c>
    </row>
    <row r="7" spans="1:38" x14ac:dyDescent="0.35">
      <c r="A7">
        <v>6</v>
      </c>
      <c r="B7" t="s">
        <v>83</v>
      </c>
      <c r="C7" s="2">
        <v>43288</v>
      </c>
      <c r="D7" s="1">
        <v>0.55555555555555558</v>
      </c>
      <c r="E7" s="1">
        <v>0.59722222222222221</v>
      </c>
      <c r="F7" t="s">
        <v>73</v>
      </c>
      <c r="G7">
        <v>30</v>
      </c>
      <c r="H7">
        <v>217</v>
      </c>
      <c r="J7" t="s">
        <v>75</v>
      </c>
      <c r="K7" s="4">
        <v>2320.7689999999998</v>
      </c>
      <c r="L7" s="4">
        <v>9039.5750000000007</v>
      </c>
      <c r="M7">
        <v>2</v>
      </c>
      <c r="N7">
        <v>3</v>
      </c>
      <c r="O7" t="s">
        <v>65</v>
      </c>
      <c r="P7">
        <v>50</v>
      </c>
      <c r="Q7" t="s">
        <v>57</v>
      </c>
      <c r="R7">
        <v>28.5</v>
      </c>
      <c r="S7">
        <v>6.74</v>
      </c>
      <c r="T7">
        <v>718</v>
      </c>
      <c r="U7">
        <v>326</v>
      </c>
      <c r="V7">
        <v>1.76</v>
      </c>
      <c r="W7" s="3">
        <v>7.2383333333333342</v>
      </c>
      <c r="X7" s="3">
        <v>7.2166666666666659</v>
      </c>
      <c r="Y7" s="3">
        <v>7.1366666666666667</v>
      </c>
      <c r="Z7" s="3">
        <v>30.295000000000002</v>
      </c>
      <c r="AA7" s="3">
        <v>30.44</v>
      </c>
      <c r="AB7" s="3">
        <v>30.363333333333333</v>
      </c>
      <c r="AC7" s="3">
        <f t="shared" si="0"/>
        <v>7.1972222222222229</v>
      </c>
      <c r="AD7" s="3">
        <f t="shared" si="1"/>
        <v>30.36611111111111</v>
      </c>
      <c r="AE7" s="3">
        <f t="shared" si="2"/>
        <v>0.23701494721820746</v>
      </c>
      <c r="AF7">
        <v>0</v>
      </c>
      <c r="AG7" t="s">
        <v>59</v>
      </c>
      <c r="AH7" t="s">
        <v>66</v>
      </c>
      <c r="AK7" t="s">
        <v>77</v>
      </c>
      <c r="AL7" t="s">
        <v>84</v>
      </c>
    </row>
    <row r="8" spans="1:38" x14ac:dyDescent="0.35">
      <c r="A8">
        <v>7</v>
      </c>
      <c r="B8" t="s">
        <v>85</v>
      </c>
      <c r="C8" s="2">
        <v>43288</v>
      </c>
      <c r="D8" s="1">
        <v>0.60416666666666663</v>
      </c>
      <c r="E8" s="1">
        <v>0.63888888888888895</v>
      </c>
      <c r="F8" t="s">
        <v>73</v>
      </c>
      <c r="G8">
        <v>37</v>
      </c>
      <c r="H8">
        <v>1078</v>
      </c>
      <c r="J8" t="s">
        <v>75</v>
      </c>
      <c r="K8" s="4">
        <v>2320.8319999999999</v>
      </c>
      <c r="L8" s="4">
        <v>9039.57</v>
      </c>
      <c r="M8">
        <v>16</v>
      </c>
      <c r="N8">
        <v>3</v>
      </c>
      <c r="O8" t="s">
        <v>65</v>
      </c>
      <c r="P8" t="s">
        <v>57</v>
      </c>
      <c r="Q8" t="s">
        <v>58</v>
      </c>
      <c r="R8">
        <v>27.7</v>
      </c>
      <c r="S8">
        <v>7.02</v>
      </c>
      <c r="T8">
        <v>384</v>
      </c>
      <c r="U8">
        <v>175</v>
      </c>
      <c r="V8">
        <v>0</v>
      </c>
      <c r="W8" s="3">
        <v>5.8883333333333328</v>
      </c>
      <c r="X8" s="3">
        <v>5.87</v>
      </c>
      <c r="Y8" s="3">
        <v>5.78</v>
      </c>
      <c r="Z8" s="3">
        <v>26.366666666666664</v>
      </c>
      <c r="AA8" s="3">
        <v>26.513333333333335</v>
      </c>
      <c r="AB8" s="3">
        <v>26.508333333333329</v>
      </c>
      <c r="AC8" s="3">
        <f t="shared" si="0"/>
        <v>5.846111111111111</v>
      </c>
      <c r="AD8" s="3">
        <f t="shared" si="1"/>
        <v>26.462777777777774</v>
      </c>
      <c r="AE8" s="3">
        <f t="shared" si="2"/>
        <v>0.22091827094661268</v>
      </c>
      <c r="AF8">
        <v>0</v>
      </c>
      <c r="AG8" t="s">
        <v>59</v>
      </c>
      <c r="AH8" t="s">
        <v>66</v>
      </c>
      <c r="AI8">
        <v>1.62</v>
      </c>
      <c r="AK8" t="s">
        <v>77</v>
      </c>
      <c r="AL8" t="s">
        <v>86</v>
      </c>
    </row>
    <row r="9" spans="1:38" x14ac:dyDescent="0.35">
      <c r="A9">
        <v>8</v>
      </c>
      <c r="B9" t="s">
        <v>87</v>
      </c>
      <c r="C9" s="2">
        <v>43288</v>
      </c>
      <c r="D9" s="1">
        <v>0.64583333333333337</v>
      </c>
      <c r="E9" s="1">
        <v>0.69791666666666663</v>
      </c>
      <c r="F9" t="s">
        <v>73</v>
      </c>
      <c r="G9">
        <v>38</v>
      </c>
      <c r="H9">
        <v>252</v>
      </c>
      <c r="J9" t="s">
        <v>75</v>
      </c>
      <c r="K9" s="4">
        <v>2320.8359999999998</v>
      </c>
      <c r="L9" s="4">
        <v>9039.5609999999997</v>
      </c>
      <c r="M9">
        <v>21</v>
      </c>
      <c r="N9">
        <v>4</v>
      </c>
      <c r="O9" t="s">
        <v>65</v>
      </c>
      <c r="P9">
        <v>60</v>
      </c>
      <c r="Q9" t="s">
        <v>57</v>
      </c>
      <c r="R9">
        <v>27.8</v>
      </c>
      <c r="S9">
        <v>6.92</v>
      </c>
      <c r="T9">
        <v>404</v>
      </c>
      <c r="U9">
        <v>183.8</v>
      </c>
      <c r="V9">
        <v>3.47</v>
      </c>
      <c r="W9" s="3">
        <v>7.7450000000000001</v>
      </c>
      <c r="X9" s="3">
        <v>7.8150000000000004</v>
      </c>
      <c r="Y9" s="3">
        <v>7.8150000000000004</v>
      </c>
      <c r="Z9" s="3">
        <v>27.868333333333336</v>
      </c>
      <c r="AA9" s="3">
        <v>28.27</v>
      </c>
      <c r="AB9" s="3">
        <v>28.358333333333334</v>
      </c>
      <c r="AC9" s="3">
        <f t="shared" si="0"/>
        <v>7.791666666666667</v>
      </c>
      <c r="AD9" s="3">
        <f t="shared" si="1"/>
        <v>28.165555555555557</v>
      </c>
      <c r="AE9" s="3">
        <f t="shared" si="2"/>
        <v>0.27663813168172313</v>
      </c>
      <c r="AF9" s="6">
        <v>100</v>
      </c>
      <c r="AG9" t="s">
        <v>59</v>
      </c>
      <c r="AH9" t="s">
        <v>88</v>
      </c>
      <c r="AI9">
        <v>2.11</v>
      </c>
      <c r="AK9" t="s">
        <v>77</v>
      </c>
      <c r="AL9" t="s">
        <v>89</v>
      </c>
    </row>
    <row r="10" spans="1:38" x14ac:dyDescent="0.35">
      <c r="A10">
        <v>9</v>
      </c>
      <c r="B10" t="s">
        <v>90</v>
      </c>
      <c r="C10" s="2">
        <v>43289</v>
      </c>
      <c r="D10" s="1">
        <v>0.3888888888888889</v>
      </c>
      <c r="E10" s="1">
        <v>0.42708333333333331</v>
      </c>
      <c r="F10" t="s">
        <v>91</v>
      </c>
      <c r="I10" t="s">
        <v>92</v>
      </c>
      <c r="J10" t="s">
        <v>93</v>
      </c>
      <c r="K10" s="4">
        <v>2324.1840000000002</v>
      </c>
      <c r="L10" s="4">
        <v>9045.4779999999992</v>
      </c>
      <c r="M10">
        <v>3</v>
      </c>
      <c r="N10">
        <v>3</v>
      </c>
      <c r="O10" t="s">
        <v>65</v>
      </c>
      <c r="P10">
        <v>95</v>
      </c>
      <c r="Q10" t="s">
        <v>94</v>
      </c>
      <c r="R10">
        <v>27.8</v>
      </c>
      <c r="S10">
        <v>7.09</v>
      </c>
      <c r="T10">
        <v>3380</v>
      </c>
      <c r="U10">
        <v>1642</v>
      </c>
      <c r="V10">
        <v>0.26</v>
      </c>
      <c r="W10" s="3">
        <v>45.971666666666664</v>
      </c>
      <c r="X10" s="3">
        <v>46.771666666666668</v>
      </c>
      <c r="Y10" s="3">
        <v>47.599999999999994</v>
      </c>
      <c r="Z10" s="3">
        <v>126.57166666666667</v>
      </c>
      <c r="AA10" s="3">
        <v>129.18333333333334</v>
      </c>
      <c r="AB10" s="3">
        <v>128.56500000000003</v>
      </c>
      <c r="AC10" s="3">
        <f t="shared" si="0"/>
        <v>46.781111111111109</v>
      </c>
      <c r="AD10" s="3">
        <f t="shared" si="1"/>
        <v>128.10666666666668</v>
      </c>
      <c r="AE10" s="3">
        <f t="shared" si="2"/>
        <v>0.36517311962253673</v>
      </c>
      <c r="AF10">
        <v>13.6</v>
      </c>
      <c r="AG10">
        <v>1</v>
      </c>
      <c r="AH10" t="s">
        <v>60</v>
      </c>
      <c r="AI10">
        <v>6.69</v>
      </c>
      <c r="AJ10">
        <v>6.94</v>
      </c>
      <c r="AK10" t="s">
        <v>95</v>
      </c>
      <c r="AL10" t="s">
        <v>96</v>
      </c>
    </row>
    <row r="11" spans="1:38" x14ac:dyDescent="0.35">
      <c r="A11">
        <v>10</v>
      </c>
      <c r="B11" t="s">
        <v>97</v>
      </c>
      <c r="C11" s="2">
        <v>43289</v>
      </c>
      <c r="D11" s="1">
        <v>0.43055555555555558</v>
      </c>
      <c r="E11" s="1">
        <v>0.4548611111111111</v>
      </c>
      <c r="F11" t="s">
        <v>91</v>
      </c>
      <c r="G11" t="e">
        <f>NA()</f>
        <v>#N/A</v>
      </c>
      <c r="H11" t="e">
        <f>NA()</f>
        <v>#N/A</v>
      </c>
      <c r="J11" t="s">
        <v>93</v>
      </c>
      <c r="K11" s="4">
        <v>2324.212</v>
      </c>
      <c r="L11" s="4">
        <v>9045.5470000000005</v>
      </c>
      <c r="M11">
        <v>-7</v>
      </c>
      <c r="N11">
        <v>3</v>
      </c>
      <c r="O11" t="s">
        <v>65</v>
      </c>
      <c r="P11">
        <v>180</v>
      </c>
      <c r="Q11" t="s">
        <v>58</v>
      </c>
      <c r="R11">
        <v>28.1</v>
      </c>
      <c r="S11">
        <v>6.92</v>
      </c>
      <c r="T11">
        <v>3510</v>
      </c>
      <c r="U11">
        <v>1701</v>
      </c>
      <c r="V11">
        <v>1.05</v>
      </c>
      <c r="W11" s="3">
        <v>3.6183333333333336</v>
      </c>
      <c r="X11" s="3">
        <v>3.6516666666666668</v>
      </c>
      <c r="Y11" s="3">
        <v>3.6500000000000004</v>
      </c>
      <c r="Z11" s="3">
        <v>8.93</v>
      </c>
      <c r="AA11" s="3">
        <v>8.9533333333333331</v>
      </c>
      <c r="AB11" s="3">
        <v>8.9083333333333332</v>
      </c>
      <c r="AC11" s="3">
        <f t="shared" si="0"/>
        <v>3.6400000000000006</v>
      </c>
      <c r="AD11" s="3">
        <f t="shared" si="1"/>
        <v>8.9305555555555554</v>
      </c>
      <c r="AE11" s="3">
        <f t="shared" si="2"/>
        <v>0.40758942457231734</v>
      </c>
      <c r="AF11">
        <v>4.7</v>
      </c>
      <c r="AG11" t="s">
        <v>59</v>
      </c>
      <c r="AH11" t="s">
        <v>76</v>
      </c>
      <c r="AI11">
        <v>1.34</v>
      </c>
      <c r="AK11" t="s">
        <v>59</v>
      </c>
      <c r="AL11" t="s">
        <v>98</v>
      </c>
    </row>
    <row r="12" spans="1:38" x14ac:dyDescent="0.35">
      <c r="A12">
        <v>11</v>
      </c>
      <c r="B12" t="s">
        <v>99</v>
      </c>
      <c r="C12" s="2">
        <v>43289</v>
      </c>
      <c r="D12" s="1">
        <v>0.46875</v>
      </c>
      <c r="E12" s="1">
        <v>0.51388888888888895</v>
      </c>
      <c r="F12" t="s">
        <v>91</v>
      </c>
      <c r="I12" t="s">
        <v>100</v>
      </c>
      <c r="J12" t="s">
        <v>93</v>
      </c>
      <c r="K12" s="4">
        <v>2323.9380000000001</v>
      </c>
      <c r="L12" s="4">
        <v>9046.1290000000008</v>
      </c>
      <c r="M12">
        <v>12</v>
      </c>
      <c r="N12">
        <v>4</v>
      </c>
      <c r="O12" t="s">
        <v>56</v>
      </c>
      <c r="P12">
        <v>700</v>
      </c>
      <c r="Q12" t="s">
        <v>57</v>
      </c>
      <c r="R12">
        <v>28.7</v>
      </c>
      <c r="S12">
        <v>6.86</v>
      </c>
      <c r="T12">
        <v>969</v>
      </c>
      <c r="U12">
        <v>442</v>
      </c>
      <c r="V12">
        <v>3.72</v>
      </c>
      <c r="W12" s="3">
        <v>1.3550000000000002</v>
      </c>
      <c r="X12" s="3">
        <v>1.38</v>
      </c>
      <c r="Y12" s="3">
        <v>1.4233333333333331</v>
      </c>
      <c r="Z12" s="3">
        <v>2.8933333333333331</v>
      </c>
      <c r="AA12" s="3">
        <v>2.8983333333333334</v>
      </c>
      <c r="AB12" s="3">
        <v>2.9166666666666665</v>
      </c>
      <c r="AC12" s="3">
        <f t="shared" si="0"/>
        <v>1.3861111111111111</v>
      </c>
      <c r="AD12" s="3">
        <f t="shared" si="1"/>
        <v>2.9027777777777772</v>
      </c>
      <c r="AE12" s="3">
        <f t="shared" si="2"/>
        <v>0.47751196172248811</v>
      </c>
      <c r="AF12">
        <v>1.5</v>
      </c>
      <c r="AG12" t="s">
        <v>59</v>
      </c>
      <c r="AH12" t="s">
        <v>76</v>
      </c>
      <c r="AK12" t="s">
        <v>95</v>
      </c>
      <c r="AL12" t="s">
        <v>101</v>
      </c>
    </row>
    <row r="13" spans="1:38" x14ac:dyDescent="0.35">
      <c r="A13">
        <v>12</v>
      </c>
      <c r="B13" t="s">
        <v>102</v>
      </c>
      <c r="C13" s="2">
        <v>43289</v>
      </c>
      <c r="D13" s="1">
        <v>0.55555555555555558</v>
      </c>
      <c r="E13" s="1">
        <v>0.57638888888888895</v>
      </c>
      <c r="F13" t="s">
        <v>103</v>
      </c>
      <c r="I13" t="s">
        <v>104</v>
      </c>
      <c r="J13" t="s">
        <v>93</v>
      </c>
      <c r="K13" s="4">
        <v>2322.3829999999998</v>
      </c>
      <c r="L13" s="4">
        <v>9046.2260000000006</v>
      </c>
      <c r="M13">
        <v>16</v>
      </c>
      <c r="N13">
        <v>6</v>
      </c>
      <c r="O13" t="s">
        <v>65</v>
      </c>
      <c r="P13">
        <v>250</v>
      </c>
      <c r="Q13" t="s">
        <v>57</v>
      </c>
      <c r="R13">
        <v>27.5</v>
      </c>
      <c r="S13">
        <v>7</v>
      </c>
      <c r="T13">
        <v>1824</v>
      </c>
      <c r="U13">
        <v>871</v>
      </c>
      <c r="V13">
        <v>1.52</v>
      </c>
      <c r="W13" s="3">
        <v>0.38333333333333336</v>
      </c>
      <c r="X13" s="3">
        <v>0.41166666666666668</v>
      </c>
      <c r="Y13" s="3">
        <v>0.38000000000000006</v>
      </c>
      <c r="Z13" s="3">
        <v>0.64166666666666661</v>
      </c>
      <c r="AA13" s="3">
        <v>0.6283333333333333</v>
      </c>
      <c r="AB13" s="3">
        <v>0.61833333333333329</v>
      </c>
      <c r="AC13" s="3">
        <f t="shared" si="0"/>
        <v>0.39166666666666666</v>
      </c>
      <c r="AD13" s="3">
        <f t="shared" si="1"/>
        <v>0.62944444444444436</v>
      </c>
      <c r="AE13" s="3">
        <f t="shared" si="2"/>
        <v>0.62224183583406889</v>
      </c>
      <c r="AF13">
        <v>0</v>
      </c>
      <c r="AG13" t="s">
        <v>59</v>
      </c>
      <c r="AH13" t="s">
        <v>66</v>
      </c>
      <c r="AI13">
        <v>0.3</v>
      </c>
      <c r="AK13" t="s">
        <v>95</v>
      </c>
      <c r="AL13" t="s">
        <v>105</v>
      </c>
    </row>
    <row r="14" spans="1:38" x14ac:dyDescent="0.35">
      <c r="A14">
        <v>13</v>
      </c>
      <c r="B14" t="s">
        <v>106</v>
      </c>
      <c r="C14" s="2">
        <v>43289</v>
      </c>
      <c r="D14" s="1">
        <v>0.60416666666666663</v>
      </c>
      <c r="E14" s="1">
        <v>0.62152777777777779</v>
      </c>
      <c r="F14" t="s">
        <v>107</v>
      </c>
      <c r="G14">
        <v>4</v>
      </c>
      <c r="H14">
        <v>36</v>
      </c>
      <c r="J14" t="s">
        <v>93</v>
      </c>
      <c r="K14" s="4">
        <v>2323.7869999999998</v>
      </c>
      <c r="L14" s="4">
        <v>9046.4210000000003</v>
      </c>
      <c r="M14">
        <v>29</v>
      </c>
      <c r="N14">
        <v>3</v>
      </c>
      <c r="O14" t="s">
        <v>65</v>
      </c>
      <c r="P14">
        <v>120</v>
      </c>
      <c r="Q14" t="s">
        <v>57</v>
      </c>
      <c r="R14">
        <v>27.7</v>
      </c>
      <c r="S14">
        <v>7.06</v>
      </c>
      <c r="T14">
        <v>567</v>
      </c>
      <c r="U14">
        <v>260</v>
      </c>
      <c r="V14">
        <v>1.04</v>
      </c>
      <c r="W14" s="3">
        <v>24.143333333333334</v>
      </c>
      <c r="X14" s="3">
        <v>23.87166666666667</v>
      </c>
      <c r="Y14" s="3">
        <v>23.676666666666666</v>
      </c>
      <c r="Z14" s="3">
        <v>98.023333333333326</v>
      </c>
      <c r="AA14" s="3">
        <v>98.438333333333333</v>
      </c>
      <c r="AB14" s="3">
        <v>98.605000000000004</v>
      </c>
      <c r="AC14" s="3">
        <f t="shared" si="0"/>
        <v>23.897222222222222</v>
      </c>
      <c r="AD14" s="3">
        <f t="shared" si="1"/>
        <v>98.355555555555554</v>
      </c>
      <c r="AE14" s="3">
        <f t="shared" si="2"/>
        <v>0.24296769091730683</v>
      </c>
      <c r="AF14">
        <v>4.7</v>
      </c>
      <c r="AG14">
        <v>13.6</v>
      </c>
      <c r="AH14" t="s">
        <v>76</v>
      </c>
      <c r="AI14">
        <v>4.4400000000000004</v>
      </c>
      <c r="AJ14">
        <v>4.63</v>
      </c>
      <c r="AK14" t="s">
        <v>95</v>
      </c>
      <c r="AL14" t="s">
        <v>108</v>
      </c>
    </row>
    <row r="15" spans="1:38" x14ac:dyDescent="0.35">
      <c r="A15">
        <v>14</v>
      </c>
      <c r="B15" t="s">
        <v>109</v>
      </c>
      <c r="C15" s="2">
        <v>43289</v>
      </c>
      <c r="D15" s="1">
        <v>0.625</v>
      </c>
      <c r="E15" s="1">
        <v>0.66666666666666663</v>
      </c>
      <c r="F15" t="s">
        <v>107</v>
      </c>
      <c r="G15">
        <v>4</v>
      </c>
      <c r="H15">
        <v>28</v>
      </c>
      <c r="J15" t="s">
        <v>93</v>
      </c>
      <c r="K15" s="4">
        <v>2323.7730000000001</v>
      </c>
      <c r="L15" s="4">
        <v>9046.4050000000007</v>
      </c>
      <c r="M15">
        <v>9</v>
      </c>
      <c r="N15">
        <v>3</v>
      </c>
      <c r="O15" t="s">
        <v>65</v>
      </c>
      <c r="P15">
        <v>90</v>
      </c>
      <c r="Q15" t="s">
        <v>58</v>
      </c>
      <c r="R15">
        <v>27.9</v>
      </c>
      <c r="S15">
        <v>7.3</v>
      </c>
      <c r="T15">
        <v>663</v>
      </c>
      <c r="U15">
        <v>304</v>
      </c>
      <c r="V15">
        <v>1.21</v>
      </c>
      <c r="W15" s="3">
        <v>29.786666666666662</v>
      </c>
      <c r="X15" s="3">
        <v>29.125</v>
      </c>
      <c r="Y15" s="3">
        <v>29.521666666666665</v>
      </c>
      <c r="Z15" s="3">
        <v>119.51</v>
      </c>
      <c r="AA15" s="3">
        <v>116.76333333333332</v>
      </c>
      <c r="AB15" s="3">
        <v>124.53666666666665</v>
      </c>
      <c r="AC15" s="3">
        <f t="shared" si="0"/>
        <v>29.477777777777774</v>
      </c>
      <c r="AD15" s="3">
        <f t="shared" si="1"/>
        <v>120.26999999999998</v>
      </c>
      <c r="AE15" s="3">
        <f t="shared" si="2"/>
        <v>0.24509668061676043</v>
      </c>
      <c r="AF15">
        <v>3.2</v>
      </c>
      <c r="AG15" t="s">
        <v>59</v>
      </c>
      <c r="AH15" t="s">
        <v>76</v>
      </c>
      <c r="AK15" t="s">
        <v>95</v>
      </c>
      <c r="AL15" t="s">
        <v>110</v>
      </c>
    </row>
    <row r="16" spans="1:38" x14ac:dyDescent="0.35">
      <c r="A16">
        <v>15</v>
      </c>
      <c r="B16" t="s">
        <v>111</v>
      </c>
      <c r="C16" s="2">
        <v>43290</v>
      </c>
      <c r="D16" s="1">
        <v>0.38194444444444442</v>
      </c>
      <c r="E16" s="1">
        <v>0.4236111111111111</v>
      </c>
      <c r="F16" t="s">
        <v>103</v>
      </c>
      <c r="I16" s="9" t="s">
        <v>112</v>
      </c>
      <c r="J16" t="s">
        <v>113</v>
      </c>
      <c r="K16" s="4">
        <v>2321.8000000000002</v>
      </c>
      <c r="L16" s="4">
        <v>9045.9189999999999</v>
      </c>
      <c r="M16">
        <v>-1</v>
      </c>
      <c r="N16">
        <v>3</v>
      </c>
      <c r="O16" t="s">
        <v>65</v>
      </c>
      <c r="P16">
        <v>200</v>
      </c>
      <c r="Q16" t="s">
        <v>57</v>
      </c>
      <c r="R16">
        <v>27.5</v>
      </c>
      <c r="S16">
        <v>7.62</v>
      </c>
      <c r="T16">
        <v>1999</v>
      </c>
      <c r="U16">
        <v>958</v>
      </c>
      <c r="V16">
        <v>0.67</v>
      </c>
      <c r="W16" s="3">
        <v>11.930000000000001</v>
      </c>
      <c r="X16" s="3">
        <v>11.683333333333335</v>
      </c>
      <c r="Y16" s="3">
        <v>11.665000000000001</v>
      </c>
      <c r="Z16" s="3">
        <v>43.691666666666663</v>
      </c>
      <c r="AA16" s="3">
        <v>42.84</v>
      </c>
      <c r="AB16" s="3">
        <v>42.765000000000008</v>
      </c>
      <c r="AC16" s="3">
        <f t="shared" si="0"/>
        <v>11.759444444444446</v>
      </c>
      <c r="AD16" s="3">
        <f t="shared" si="1"/>
        <v>43.098888888888894</v>
      </c>
      <c r="AE16" s="3">
        <f t="shared" si="2"/>
        <v>0.27284797236329889</v>
      </c>
      <c r="AF16">
        <v>1.2</v>
      </c>
      <c r="AG16">
        <v>4.7</v>
      </c>
      <c r="AH16" t="s">
        <v>76</v>
      </c>
      <c r="AJ16" t="s">
        <v>67</v>
      </c>
      <c r="AK16" t="s">
        <v>95</v>
      </c>
      <c r="AL16" t="s">
        <v>114</v>
      </c>
    </row>
    <row r="17" spans="1:38" x14ac:dyDescent="0.35">
      <c r="A17">
        <v>16</v>
      </c>
      <c r="B17" t="s">
        <v>115</v>
      </c>
      <c r="C17" s="2">
        <v>43290</v>
      </c>
      <c r="D17" s="1">
        <v>0.43055555555555558</v>
      </c>
      <c r="E17" s="1">
        <v>0.47222222222222227</v>
      </c>
      <c r="F17" t="s">
        <v>116</v>
      </c>
      <c r="I17" t="s">
        <v>117</v>
      </c>
      <c r="J17" t="s">
        <v>113</v>
      </c>
      <c r="K17" s="4">
        <v>2320.8679999999999</v>
      </c>
      <c r="L17" s="4">
        <v>9045.2880000000005</v>
      </c>
      <c r="M17">
        <v>1</v>
      </c>
      <c r="N17">
        <v>3</v>
      </c>
      <c r="O17" t="s">
        <v>65</v>
      </c>
      <c r="P17">
        <v>200</v>
      </c>
      <c r="Q17" t="s">
        <v>58</v>
      </c>
      <c r="R17">
        <v>27.8</v>
      </c>
      <c r="S17">
        <v>7.11</v>
      </c>
      <c r="T17">
        <v>1858</v>
      </c>
      <c r="U17">
        <v>881</v>
      </c>
      <c r="V17">
        <v>2.96</v>
      </c>
      <c r="W17" s="3">
        <v>23.786666666666665</v>
      </c>
      <c r="X17" s="3">
        <v>23.934999999999999</v>
      </c>
      <c r="Y17" s="3">
        <v>23.55</v>
      </c>
      <c r="Z17" s="3">
        <v>74.543333333333337</v>
      </c>
      <c r="AA17" s="3">
        <v>74.309999999999988</v>
      </c>
      <c r="AB17" s="3">
        <v>71.209999999999994</v>
      </c>
      <c r="AC17" s="3">
        <f t="shared" si="0"/>
        <v>23.757222222222222</v>
      </c>
      <c r="AD17" s="3">
        <f t="shared" si="1"/>
        <v>73.354444444444439</v>
      </c>
      <c r="AE17" s="3">
        <f t="shared" si="2"/>
        <v>0.32386888622972176</v>
      </c>
      <c r="AF17">
        <v>9.6</v>
      </c>
      <c r="AG17" t="s">
        <v>59</v>
      </c>
      <c r="AH17" t="s">
        <v>76</v>
      </c>
      <c r="AI17">
        <v>4.45</v>
      </c>
      <c r="AK17" t="s">
        <v>95</v>
      </c>
      <c r="AL17" t="s">
        <v>118</v>
      </c>
    </row>
    <row r="18" spans="1:38" x14ac:dyDescent="0.35">
      <c r="A18">
        <v>17</v>
      </c>
      <c r="B18" t="s">
        <v>119</v>
      </c>
      <c r="C18" s="2">
        <v>43290</v>
      </c>
      <c r="D18" s="1">
        <v>0.47916666666666669</v>
      </c>
      <c r="E18" s="1">
        <v>0.52083333333333337</v>
      </c>
      <c r="F18" t="s">
        <v>116</v>
      </c>
      <c r="I18" t="s">
        <v>120</v>
      </c>
      <c r="J18" t="s">
        <v>113</v>
      </c>
      <c r="K18" s="4">
        <v>2320.8809999999999</v>
      </c>
      <c r="L18" s="4">
        <v>9044.8919999999998</v>
      </c>
      <c r="M18">
        <v>2</v>
      </c>
      <c r="N18">
        <v>4</v>
      </c>
      <c r="O18" t="s">
        <v>65</v>
      </c>
      <c r="P18">
        <v>230</v>
      </c>
      <c r="Q18" t="s">
        <v>94</v>
      </c>
      <c r="R18">
        <v>28</v>
      </c>
      <c r="S18">
        <v>7.18</v>
      </c>
      <c r="T18">
        <v>1931</v>
      </c>
      <c r="U18">
        <v>914</v>
      </c>
      <c r="V18">
        <v>8.52</v>
      </c>
      <c r="W18" s="3">
        <v>1</v>
      </c>
      <c r="X18" s="3">
        <v>0.97833333333333317</v>
      </c>
      <c r="Y18" s="3">
        <v>0.98166666666666647</v>
      </c>
      <c r="Z18" s="3">
        <v>2.0766666666666667</v>
      </c>
      <c r="AA18" s="3">
        <v>2.0783333333333336</v>
      </c>
      <c r="AB18" s="3">
        <v>2.1133333333333333</v>
      </c>
      <c r="AC18" s="3">
        <f t="shared" si="0"/>
        <v>0.98666666666666647</v>
      </c>
      <c r="AD18" s="3">
        <f t="shared" si="1"/>
        <v>2.0894444444444447</v>
      </c>
      <c r="AE18" s="3">
        <f t="shared" si="2"/>
        <v>0.47221483647965951</v>
      </c>
      <c r="AF18">
        <v>48.3</v>
      </c>
      <c r="AG18" t="s">
        <v>59</v>
      </c>
      <c r="AH18" t="s">
        <v>60</v>
      </c>
      <c r="AI18">
        <v>0.69</v>
      </c>
      <c r="AK18" t="s">
        <v>95</v>
      </c>
      <c r="AL18" t="s">
        <v>121</v>
      </c>
    </row>
    <row r="19" spans="1:38" x14ac:dyDescent="0.35">
      <c r="A19">
        <v>18</v>
      </c>
      <c r="B19" t="s">
        <v>122</v>
      </c>
      <c r="C19" s="2">
        <v>43290</v>
      </c>
      <c r="D19" s="1">
        <v>0.53125</v>
      </c>
      <c r="E19" s="1">
        <v>0.57291666666666663</v>
      </c>
      <c r="F19" t="s">
        <v>116</v>
      </c>
      <c r="G19">
        <v>53</v>
      </c>
      <c r="H19">
        <v>386</v>
      </c>
      <c r="J19" t="s">
        <v>113</v>
      </c>
      <c r="K19" s="4">
        <v>2320.8960000000002</v>
      </c>
      <c r="L19" s="4">
        <v>9044.9040000000005</v>
      </c>
      <c r="M19">
        <v>17</v>
      </c>
      <c r="N19">
        <v>3</v>
      </c>
      <c r="O19" t="s">
        <v>65</v>
      </c>
      <c r="P19">
        <v>180</v>
      </c>
      <c r="Q19" t="s">
        <v>57</v>
      </c>
      <c r="R19">
        <v>28.2</v>
      </c>
      <c r="S19">
        <v>7.21</v>
      </c>
      <c r="T19">
        <v>1958</v>
      </c>
      <c r="U19">
        <v>923</v>
      </c>
      <c r="V19">
        <v>24.4</v>
      </c>
      <c r="W19" s="3">
        <v>2.936666666666667</v>
      </c>
      <c r="X19" s="3">
        <v>2.8783333333333334</v>
      </c>
      <c r="Y19" s="3">
        <v>2.8133333333333339</v>
      </c>
      <c r="Z19" s="3">
        <v>6.1833333333333336</v>
      </c>
      <c r="AA19" s="3">
        <v>6.29</v>
      </c>
      <c r="AB19" s="3">
        <v>6.43</v>
      </c>
      <c r="AC19" s="3">
        <f t="shared" si="0"/>
        <v>2.8761111111111113</v>
      </c>
      <c r="AD19" s="3">
        <f t="shared" si="1"/>
        <v>6.3011111111111111</v>
      </c>
      <c r="AE19" s="3">
        <f t="shared" si="2"/>
        <v>0.45644507141597607</v>
      </c>
      <c r="AF19">
        <v>1.1000000000000001</v>
      </c>
      <c r="AG19">
        <v>5.8</v>
      </c>
      <c r="AH19" t="s">
        <v>76</v>
      </c>
      <c r="AJ19" t="s">
        <v>67</v>
      </c>
      <c r="AK19" t="s">
        <v>95</v>
      </c>
      <c r="AL19" t="s">
        <v>123</v>
      </c>
    </row>
    <row r="20" spans="1:38" x14ac:dyDescent="0.35">
      <c r="A20">
        <v>19</v>
      </c>
      <c r="B20" t="s">
        <v>124</v>
      </c>
      <c r="C20" s="2">
        <v>43290</v>
      </c>
      <c r="D20" s="1">
        <v>0.65277777777777779</v>
      </c>
      <c r="E20" s="1">
        <v>0.69444444444444453</v>
      </c>
      <c r="F20" t="s">
        <v>125</v>
      </c>
      <c r="I20" t="s">
        <v>126</v>
      </c>
      <c r="J20" t="s">
        <v>113</v>
      </c>
      <c r="K20" s="4">
        <v>2322.3090000000002</v>
      </c>
      <c r="L20" s="4">
        <v>9045.3430000000008</v>
      </c>
      <c r="M20">
        <v>15</v>
      </c>
      <c r="N20">
        <v>3</v>
      </c>
      <c r="O20" t="s">
        <v>65</v>
      </c>
      <c r="P20">
        <v>400</v>
      </c>
      <c r="Q20" t="s">
        <v>94</v>
      </c>
      <c r="R20">
        <v>28</v>
      </c>
      <c r="S20">
        <v>7.16</v>
      </c>
      <c r="T20">
        <v>1669</v>
      </c>
      <c r="U20">
        <v>716</v>
      </c>
      <c r="V20">
        <v>0.31</v>
      </c>
      <c r="W20" s="3">
        <v>23.734999999999996</v>
      </c>
      <c r="X20" s="3">
        <v>23.941666666666666</v>
      </c>
      <c r="Y20" s="3">
        <v>23.618333333333336</v>
      </c>
      <c r="Z20" s="3">
        <v>56.294999999999995</v>
      </c>
      <c r="AA20" s="3">
        <v>56.97</v>
      </c>
      <c r="AB20" s="3">
        <v>56.784999999999997</v>
      </c>
      <c r="AC20" s="3">
        <f t="shared" si="0"/>
        <v>23.765000000000001</v>
      </c>
      <c r="AD20" s="3">
        <f t="shared" si="1"/>
        <v>56.68333333333333</v>
      </c>
      <c r="AE20" s="3">
        <f t="shared" si="2"/>
        <v>0.4192590414583946</v>
      </c>
      <c r="AF20">
        <v>0</v>
      </c>
      <c r="AG20" t="s">
        <v>59</v>
      </c>
      <c r="AH20" t="s">
        <v>66</v>
      </c>
      <c r="AI20">
        <v>3.1</v>
      </c>
      <c r="AK20" t="s">
        <v>95</v>
      </c>
      <c r="AL20" t="s">
        <v>114</v>
      </c>
    </row>
    <row r="21" spans="1:38" x14ac:dyDescent="0.35">
      <c r="A21">
        <v>20</v>
      </c>
      <c r="B21" t="s">
        <v>127</v>
      </c>
      <c r="C21" s="2">
        <v>43290</v>
      </c>
      <c r="D21" s="1">
        <v>0.69791666666666663</v>
      </c>
      <c r="E21" s="1">
        <v>0.72916666666666663</v>
      </c>
      <c r="F21" t="s">
        <v>128</v>
      </c>
      <c r="G21">
        <v>1</v>
      </c>
      <c r="H21">
        <v>160</v>
      </c>
      <c r="J21" t="s">
        <v>113</v>
      </c>
      <c r="K21" s="4">
        <v>2322.35</v>
      </c>
      <c r="L21" s="4">
        <v>9045.2980000000007</v>
      </c>
      <c r="M21">
        <v>19</v>
      </c>
      <c r="N21">
        <v>3</v>
      </c>
      <c r="O21" t="s">
        <v>65</v>
      </c>
      <c r="P21">
        <v>95</v>
      </c>
      <c r="Q21" t="s">
        <v>57</v>
      </c>
      <c r="R21">
        <v>27.8</v>
      </c>
      <c r="S21">
        <v>7.05</v>
      </c>
      <c r="T21">
        <v>1772</v>
      </c>
      <c r="U21">
        <v>840</v>
      </c>
      <c r="V21">
        <v>0.13</v>
      </c>
      <c r="W21" s="3">
        <v>1.8549999999999998</v>
      </c>
      <c r="X21" s="3">
        <v>1.8466666666666667</v>
      </c>
      <c r="Y21" s="3">
        <v>1.84</v>
      </c>
      <c r="Z21" s="3">
        <v>4.6566666666666672</v>
      </c>
      <c r="AA21" s="3">
        <v>4.6983333333333333</v>
      </c>
      <c r="AB21" s="3">
        <v>4.6933333333333334</v>
      </c>
      <c r="AC21" s="3">
        <f t="shared" si="0"/>
        <v>1.8472222222222221</v>
      </c>
      <c r="AD21" s="3">
        <f t="shared" si="1"/>
        <v>4.6827777777777779</v>
      </c>
      <c r="AE21" s="3">
        <f t="shared" si="2"/>
        <v>0.39447146755249729</v>
      </c>
      <c r="AF21">
        <v>0</v>
      </c>
      <c r="AG21" t="s">
        <v>59</v>
      </c>
      <c r="AH21" t="s">
        <v>66</v>
      </c>
      <c r="AI21">
        <v>0.77</v>
      </c>
      <c r="AK21" t="s">
        <v>95</v>
      </c>
      <c r="AL21" t="s">
        <v>114</v>
      </c>
    </row>
    <row r="22" spans="1:38" x14ac:dyDescent="0.35">
      <c r="A22">
        <v>21</v>
      </c>
      <c r="B22" t="s">
        <v>129</v>
      </c>
      <c r="C22" s="2">
        <v>43291</v>
      </c>
      <c r="D22" s="1">
        <v>0.39583333333333331</v>
      </c>
      <c r="E22" s="1">
        <v>0.4513888888888889</v>
      </c>
      <c r="F22" t="s">
        <v>130</v>
      </c>
      <c r="I22" t="s">
        <v>131</v>
      </c>
      <c r="J22" t="s">
        <v>55</v>
      </c>
      <c r="K22" s="4">
        <v>2320.6950000000002</v>
      </c>
      <c r="L22" s="4">
        <v>9042.393</v>
      </c>
      <c r="M22">
        <v>-7</v>
      </c>
      <c r="N22">
        <v>3</v>
      </c>
      <c r="O22" t="s">
        <v>65</v>
      </c>
      <c r="P22">
        <v>180</v>
      </c>
      <c r="Q22" t="s">
        <v>58</v>
      </c>
      <c r="R22">
        <v>27.6</v>
      </c>
      <c r="S22">
        <v>6.83</v>
      </c>
      <c r="T22">
        <v>1375</v>
      </c>
      <c r="U22">
        <v>648</v>
      </c>
      <c r="V22">
        <v>0.33</v>
      </c>
      <c r="W22" s="3">
        <v>0.14333333333333334</v>
      </c>
      <c r="X22" s="3">
        <v>9.3333333333333324E-2</v>
      </c>
      <c r="Y22" s="3">
        <v>0.105</v>
      </c>
      <c r="Z22" s="3">
        <v>0.19333333333333333</v>
      </c>
      <c r="AA22" s="3">
        <v>0.21</v>
      </c>
      <c r="AB22" s="3">
        <v>0.20333333333333334</v>
      </c>
      <c r="AC22" s="3">
        <f t="shared" si="0"/>
        <v>0.11388888888888889</v>
      </c>
      <c r="AD22" s="3">
        <f t="shared" si="1"/>
        <v>0.20222222222222222</v>
      </c>
      <c r="AE22" s="3">
        <f t="shared" si="2"/>
        <v>0.56318681318681318</v>
      </c>
      <c r="AF22">
        <v>4.7</v>
      </c>
      <c r="AG22" t="s">
        <v>59</v>
      </c>
      <c r="AH22" t="s">
        <v>76</v>
      </c>
      <c r="AI22">
        <v>0.59</v>
      </c>
      <c r="AJ22">
        <v>0.6</v>
      </c>
      <c r="AK22" t="s">
        <v>95</v>
      </c>
      <c r="AL22" t="s">
        <v>132</v>
      </c>
    </row>
    <row r="23" spans="1:38" x14ac:dyDescent="0.35">
      <c r="A23">
        <v>22</v>
      </c>
      <c r="B23" t="s">
        <v>133</v>
      </c>
      <c r="C23" s="2">
        <v>43291</v>
      </c>
      <c r="D23" s="1">
        <v>0.45833333333333331</v>
      </c>
      <c r="E23" s="1">
        <v>0.52083333333333337</v>
      </c>
      <c r="F23" t="e">
        <f>NA()</f>
        <v>#N/A</v>
      </c>
      <c r="I23" t="s">
        <v>134</v>
      </c>
      <c r="J23" t="s">
        <v>55</v>
      </c>
      <c r="K23" s="4">
        <v>2320.9470000000001</v>
      </c>
      <c r="L23" s="4">
        <v>9042.3539999999994</v>
      </c>
      <c r="M23">
        <v>16</v>
      </c>
      <c r="N23">
        <v>4</v>
      </c>
      <c r="O23" t="s">
        <v>65</v>
      </c>
      <c r="P23">
        <v>160</v>
      </c>
      <c r="Q23" t="s">
        <v>58</v>
      </c>
      <c r="R23">
        <v>28</v>
      </c>
      <c r="S23">
        <v>6.99</v>
      </c>
      <c r="T23">
        <v>1315</v>
      </c>
      <c r="U23">
        <v>614</v>
      </c>
      <c r="V23">
        <v>2.31</v>
      </c>
      <c r="W23" s="3">
        <v>0.24666666666666667</v>
      </c>
      <c r="X23" s="3">
        <v>0.24</v>
      </c>
      <c r="Y23" s="3">
        <v>0.21333333333333335</v>
      </c>
      <c r="Z23" s="3">
        <v>0.52333333333333332</v>
      </c>
      <c r="AA23" s="3">
        <v>0.51500000000000012</v>
      </c>
      <c r="AB23" s="3">
        <v>0.52333333333333343</v>
      </c>
      <c r="AC23" s="3">
        <f t="shared" si="0"/>
        <v>0.23333333333333336</v>
      </c>
      <c r="AD23" s="3">
        <f t="shared" si="1"/>
        <v>0.52055555555555566</v>
      </c>
      <c r="AE23" s="3">
        <f t="shared" si="2"/>
        <v>0.44823906083244391</v>
      </c>
      <c r="AF23" s="6">
        <v>100</v>
      </c>
      <c r="AG23" t="s">
        <v>59</v>
      </c>
      <c r="AH23" t="s">
        <v>88</v>
      </c>
      <c r="AI23">
        <v>0.63</v>
      </c>
      <c r="AK23" t="s">
        <v>95</v>
      </c>
      <c r="AL23" t="s">
        <v>135</v>
      </c>
    </row>
    <row r="24" spans="1:38" x14ac:dyDescent="0.35">
      <c r="A24">
        <v>23</v>
      </c>
      <c r="B24" t="s">
        <v>136</v>
      </c>
      <c r="C24" s="2">
        <v>43291</v>
      </c>
      <c r="D24" s="1">
        <v>0.53125</v>
      </c>
      <c r="E24" s="1">
        <v>0.57291666666666663</v>
      </c>
      <c r="F24" t="s">
        <v>137</v>
      </c>
      <c r="I24" t="s">
        <v>138</v>
      </c>
      <c r="J24" t="s">
        <v>55</v>
      </c>
      <c r="K24" s="4">
        <v>2318.8539999999998</v>
      </c>
      <c r="L24" s="4">
        <v>9041.2780000000002</v>
      </c>
      <c r="M24">
        <v>6</v>
      </c>
      <c r="N24">
        <v>3</v>
      </c>
      <c r="O24" t="s">
        <v>56</v>
      </c>
      <c r="P24">
        <v>650</v>
      </c>
      <c r="Q24" t="s">
        <v>58</v>
      </c>
      <c r="R24">
        <v>28.5</v>
      </c>
      <c r="S24">
        <v>6.59</v>
      </c>
      <c r="T24">
        <v>1246</v>
      </c>
      <c r="U24">
        <v>575</v>
      </c>
      <c r="V24">
        <v>1.95</v>
      </c>
      <c r="W24" s="3">
        <v>0.79999999999999993</v>
      </c>
      <c r="X24" s="3">
        <v>0.81833333333333336</v>
      </c>
      <c r="Y24" s="3">
        <v>0.82</v>
      </c>
      <c r="Z24" s="3">
        <v>2.2483333333333335</v>
      </c>
      <c r="AA24" s="3">
        <v>2.2366666666666668</v>
      </c>
      <c r="AB24" s="3">
        <v>2.2300000000000004</v>
      </c>
      <c r="AC24" s="3">
        <f t="shared" si="0"/>
        <v>0.81277777777777771</v>
      </c>
      <c r="AD24" s="3">
        <f t="shared" si="1"/>
        <v>2.2383333333333337</v>
      </c>
      <c r="AE24" s="3">
        <f t="shared" si="2"/>
        <v>0.36311739885827737</v>
      </c>
      <c r="AF24">
        <v>1.1000000000000001</v>
      </c>
      <c r="AG24" t="s">
        <v>59</v>
      </c>
      <c r="AH24" t="s">
        <v>76</v>
      </c>
      <c r="AI24">
        <v>0.56000000000000005</v>
      </c>
      <c r="AK24" t="s">
        <v>95</v>
      </c>
      <c r="AL24" t="s">
        <v>139</v>
      </c>
    </row>
    <row r="25" spans="1:38" x14ac:dyDescent="0.35">
      <c r="A25">
        <v>24</v>
      </c>
      <c r="B25" t="s">
        <v>140</v>
      </c>
      <c r="C25" s="2">
        <v>43291</v>
      </c>
      <c r="D25" s="1">
        <v>0.67361111111111116</v>
      </c>
      <c r="E25" s="1">
        <v>0.69791666666666663</v>
      </c>
      <c r="F25" t="s">
        <v>141</v>
      </c>
      <c r="G25">
        <v>3</v>
      </c>
      <c r="H25" t="e">
        <f>NA()</f>
        <v>#N/A</v>
      </c>
      <c r="J25" t="s">
        <v>55</v>
      </c>
      <c r="K25" s="4">
        <v>2320.4679999999998</v>
      </c>
      <c r="L25" s="4">
        <v>9042.2810000000009</v>
      </c>
      <c r="M25">
        <v>19</v>
      </c>
      <c r="N25">
        <v>4</v>
      </c>
      <c r="O25" t="s">
        <v>65</v>
      </c>
      <c r="P25">
        <v>180</v>
      </c>
      <c r="Q25" t="s">
        <v>58</v>
      </c>
      <c r="R25">
        <v>27.9</v>
      </c>
      <c r="S25">
        <v>7.02</v>
      </c>
      <c r="T25">
        <v>1437</v>
      </c>
      <c r="U25">
        <v>674</v>
      </c>
      <c r="V25">
        <v>2.06</v>
      </c>
      <c r="W25" s="3">
        <v>4.6666666666666662E-2</v>
      </c>
      <c r="X25" s="3">
        <v>5.5E-2</v>
      </c>
      <c r="Y25" s="3">
        <v>4.5000000000000005E-2</v>
      </c>
      <c r="Z25" s="3">
        <v>0.13833333333333334</v>
      </c>
      <c r="AA25" s="3">
        <v>0.12</v>
      </c>
      <c r="AB25" s="3">
        <v>0.12833333333333333</v>
      </c>
      <c r="AC25" s="3">
        <f t="shared" si="0"/>
        <v>4.8888888888888891E-2</v>
      </c>
      <c r="AD25" s="3">
        <f t="shared" si="1"/>
        <v>0.12888888888888886</v>
      </c>
      <c r="AE25" s="3">
        <f t="shared" si="2"/>
        <v>0.3793103448275863</v>
      </c>
      <c r="AF25">
        <v>0</v>
      </c>
      <c r="AG25">
        <v>0</v>
      </c>
      <c r="AH25" t="s">
        <v>66</v>
      </c>
      <c r="AJ25" t="s">
        <v>67</v>
      </c>
      <c r="AK25" t="s">
        <v>142</v>
      </c>
      <c r="AL25" t="s">
        <v>143</v>
      </c>
    </row>
    <row r="26" spans="1:38" x14ac:dyDescent="0.35">
      <c r="A26">
        <v>25</v>
      </c>
      <c r="B26" t="s">
        <v>144</v>
      </c>
      <c r="C26" s="2">
        <v>43291</v>
      </c>
      <c r="D26" s="1">
        <v>0.70833333333333337</v>
      </c>
      <c r="E26" s="1">
        <v>0.73958333333333337</v>
      </c>
      <c r="F26" t="s">
        <v>141</v>
      </c>
      <c r="G26">
        <v>3</v>
      </c>
      <c r="H26">
        <v>38</v>
      </c>
      <c r="J26" t="s">
        <v>55</v>
      </c>
      <c r="K26" s="4">
        <v>2320.462</v>
      </c>
      <c r="L26" s="4">
        <v>9042.3169999999991</v>
      </c>
      <c r="M26">
        <v>21</v>
      </c>
      <c r="N26">
        <v>4</v>
      </c>
      <c r="O26" t="s">
        <v>65</v>
      </c>
      <c r="P26">
        <v>180</v>
      </c>
      <c r="Q26" t="s">
        <v>58</v>
      </c>
      <c r="R26">
        <v>28</v>
      </c>
      <c r="S26">
        <v>6.72</v>
      </c>
      <c r="T26">
        <v>1519</v>
      </c>
      <c r="U26">
        <v>714</v>
      </c>
      <c r="V26">
        <v>1.59</v>
      </c>
      <c r="W26" s="3">
        <v>0.23500000000000001</v>
      </c>
      <c r="X26" s="3">
        <v>0.22999999999999998</v>
      </c>
      <c r="Y26" s="3">
        <v>0.20833333333333329</v>
      </c>
      <c r="Z26" s="3">
        <v>0.22</v>
      </c>
      <c r="AA26" s="3">
        <v>0.22</v>
      </c>
      <c r="AB26" s="3">
        <v>0.21666666666666667</v>
      </c>
      <c r="AC26" s="3">
        <f t="shared" si="0"/>
        <v>0.22444444444444442</v>
      </c>
      <c r="AD26" s="3">
        <f t="shared" si="1"/>
        <v>0.21888888888888891</v>
      </c>
      <c r="AE26" s="3">
        <f t="shared" si="2"/>
        <v>1.0253807106598982</v>
      </c>
      <c r="AF26">
        <v>0</v>
      </c>
      <c r="AG26" t="s">
        <v>59</v>
      </c>
      <c r="AH26" t="s">
        <v>66</v>
      </c>
      <c r="AK26" t="s">
        <v>142</v>
      </c>
      <c r="AL26" t="s">
        <v>145</v>
      </c>
    </row>
    <row r="30" spans="1:38" x14ac:dyDescent="0.35">
      <c r="R30" s="8"/>
      <c r="S30" s="8"/>
      <c r="T30" s="8"/>
    </row>
  </sheetData>
  <sortState xmlns:xlrd2="http://schemas.microsoft.com/office/spreadsheetml/2017/richdata2" ref="A2:AL26">
    <sortCondition ref="A2:A26"/>
  </sortState>
  <conditionalFormatting sqref="K22:N26 H13:I13 B14:E21 F13:F22 J2:N21 G14:H21 B22:F26 G23:H26 G22:I22 I14:I26 G2:I12 O2:AL26 B2:F13">
    <cfRule type="containsBlanks" dxfId="12" priority="6">
      <formula>LEN(TRIM(B2))=0</formula>
    </cfRule>
  </conditionalFormatting>
  <conditionalFormatting sqref="J22:J26">
    <cfRule type="containsBlanks" dxfId="11" priority="2">
      <formula>LEN(TRIM(J22))=0</formula>
    </cfRule>
  </conditionalFormatting>
  <conditionalFormatting sqref="G13">
    <cfRule type="containsBlanks" dxfId="10" priority="1">
      <formula>LEN(TRIM(G13))=0</formula>
    </cfRule>
  </conditionalFormatting>
  <pageMargins left="0.7" right="0.7" top="0.75" bottom="0.75" header="0.3" footer="0.3"/>
  <pageSetup paperSize="9" orientation="portrait" r:id="rId1"/>
  <ignoredErrors>
    <ignoredError sqref="AC2:AD26" formulaRang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159D1-EE95-4556-AB54-ED3FD5FEB8CC}">
  <dimension ref="A1:I151"/>
  <sheetViews>
    <sheetView workbookViewId="0">
      <pane xSplit="2" ySplit="1" topLeftCell="C89" activePane="bottomRight" state="frozen"/>
      <selection pane="topRight" activeCell="C1" sqref="C1"/>
      <selection pane="bottomLeft" activeCell="A2" sqref="A2"/>
      <selection pane="bottomRight" activeCell="L24" sqref="L24"/>
    </sheetView>
  </sheetViews>
  <sheetFormatPr defaultRowHeight="14.5" x14ac:dyDescent="0.35"/>
  <cols>
    <col min="1" max="1" width="9.81640625" bestFit="1" customWidth="1"/>
    <col min="9" max="9" width="11.54296875" bestFit="1" customWidth="1"/>
  </cols>
  <sheetData>
    <row r="1" spans="1:9" x14ac:dyDescent="0.35">
      <c r="A1" s="5" t="s">
        <v>16</v>
      </c>
      <c r="B1" s="5" t="s">
        <v>146</v>
      </c>
      <c r="C1" s="5" t="s">
        <v>147</v>
      </c>
      <c r="D1" s="5" t="s">
        <v>148</v>
      </c>
      <c r="E1" s="5" t="s">
        <v>149</v>
      </c>
      <c r="F1" s="5" t="s">
        <v>150</v>
      </c>
      <c r="G1" s="5" t="s">
        <v>151</v>
      </c>
      <c r="H1" s="5" t="s">
        <v>152</v>
      </c>
      <c r="I1" s="5" t="s">
        <v>153</v>
      </c>
    </row>
    <row r="2" spans="1:9" x14ac:dyDescent="0.35">
      <c r="A2" t="s">
        <v>52</v>
      </c>
      <c r="B2" t="s">
        <v>154</v>
      </c>
      <c r="C2">
        <v>2.02</v>
      </c>
      <c r="D2">
        <v>2.0499999999999998</v>
      </c>
      <c r="E2">
        <v>2.1</v>
      </c>
      <c r="F2">
        <v>2.15</v>
      </c>
      <c r="G2">
        <v>2.08</v>
      </c>
      <c r="H2">
        <v>2.13</v>
      </c>
      <c r="I2" s="3">
        <f>AVERAGE(C2:H2)</f>
        <v>2.0883333333333334</v>
      </c>
    </row>
    <row r="3" spans="1:9" x14ac:dyDescent="0.35">
      <c r="A3" t="s">
        <v>52</v>
      </c>
      <c r="B3" t="s">
        <v>155</v>
      </c>
      <c r="C3">
        <v>2.09</v>
      </c>
      <c r="D3">
        <v>2.06</v>
      </c>
      <c r="E3">
        <v>2.04</v>
      </c>
      <c r="F3">
        <v>1.98</v>
      </c>
      <c r="G3">
        <v>2.0499999999999998</v>
      </c>
      <c r="H3">
        <v>2.02</v>
      </c>
      <c r="I3" s="3">
        <f t="shared" ref="I3:I98" si="0">AVERAGE(C3:H3)</f>
        <v>2.0399999999999996</v>
      </c>
    </row>
    <row r="4" spans="1:9" x14ac:dyDescent="0.35">
      <c r="A4" t="s">
        <v>52</v>
      </c>
      <c r="B4" t="s">
        <v>156</v>
      </c>
      <c r="C4">
        <v>1.94</v>
      </c>
      <c r="D4">
        <v>1.97</v>
      </c>
      <c r="E4">
        <v>2.0699999999999998</v>
      </c>
      <c r="F4">
        <v>2.06</v>
      </c>
      <c r="G4">
        <v>2.06</v>
      </c>
      <c r="H4">
        <v>2.02</v>
      </c>
      <c r="I4" s="3">
        <f t="shared" si="0"/>
        <v>2.02</v>
      </c>
    </row>
    <row r="5" spans="1:9" x14ac:dyDescent="0.35">
      <c r="A5" t="s">
        <v>52</v>
      </c>
      <c r="B5" t="s">
        <v>157</v>
      </c>
      <c r="C5">
        <v>4.3600000000000003</v>
      </c>
      <c r="D5">
        <v>4.34</v>
      </c>
      <c r="E5">
        <v>4.37</v>
      </c>
      <c r="F5">
        <v>4.38</v>
      </c>
      <c r="G5">
        <v>4.32</v>
      </c>
      <c r="H5">
        <v>4.3600000000000003</v>
      </c>
      <c r="I5" s="3">
        <f t="shared" si="0"/>
        <v>4.3549999999999995</v>
      </c>
    </row>
    <row r="6" spans="1:9" x14ac:dyDescent="0.35">
      <c r="A6" t="s">
        <v>52</v>
      </c>
      <c r="B6" t="s">
        <v>158</v>
      </c>
      <c r="C6">
        <v>4.25</v>
      </c>
      <c r="D6">
        <v>4.32</v>
      </c>
      <c r="E6">
        <v>4.38</v>
      </c>
      <c r="F6">
        <v>4.33</v>
      </c>
      <c r="G6">
        <v>4.3499999999999996</v>
      </c>
      <c r="H6">
        <v>4.34</v>
      </c>
      <c r="I6" s="3">
        <f t="shared" si="0"/>
        <v>4.328333333333334</v>
      </c>
    </row>
    <row r="7" spans="1:9" x14ac:dyDescent="0.35">
      <c r="A7" t="s">
        <v>52</v>
      </c>
      <c r="B7" t="s">
        <v>159</v>
      </c>
      <c r="C7">
        <v>4.3</v>
      </c>
      <c r="D7">
        <v>4.3499999999999996</v>
      </c>
      <c r="E7">
        <v>4.3099999999999996</v>
      </c>
      <c r="F7">
        <v>4.34</v>
      </c>
      <c r="G7">
        <v>4.33</v>
      </c>
      <c r="H7">
        <v>4.29</v>
      </c>
      <c r="I7" s="3">
        <f t="shared" si="0"/>
        <v>4.3199999999999994</v>
      </c>
    </row>
    <row r="8" spans="1:9" x14ac:dyDescent="0.35">
      <c r="A8" t="s">
        <v>63</v>
      </c>
      <c r="B8" t="s">
        <v>154</v>
      </c>
      <c r="C8">
        <v>0.73</v>
      </c>
      <c r="D8">
        <v>0.79</v>
      </c>
      <c r="E8">
        <v>0.72</v>
      </c>
      <c r="F8">
        <v>0.7</v>
      </c>
      <c r="G8">
        <v>0.73</v>
      </c>
      <c r="H8">
        <v>0.74</v>
      </c>
      <c r="I8" s="3">
        <f t="shared" si="0"/>
        <v>0.73499999999999999</v>
      </c>
    </row>
    <row r="9" spans="1:9" x14ac:dyDescent="0.35">
      <c r="A9" t="s">
        <v>63</v>
      </c>
      <c r="B9" t="s">
        <v>155</v>
      </c>
      <c r="C9">
        <v>0.79</v>
      </c>
      <c r="D9">
        <v>0.8</v>
      </c>
      <c r="E9">
        <v>0.75</v>
      </c>
      <c r="F9">
        <v>0.74</v>
      </c>
      <c r="G9">
        <v>0.76</v>
      </c>
      <c r="H9">
        <v>0.72</v>
      </c>
      <c r="I9" s="3">
        <f t="shared" si="0"/>
        <v>0.7599999999999999</v>
      </c>
    </row>
    <row r="10" spans="1:9" x14ac:dyDescent="0.35">
      <c r="A10" t="s">
        <v>63</v>
      </c>
      <c r="B10" t="s">
        <v>156</v>
      </c>
      <c r="C10">
        <v>0.8</v>
      </c>
      <c r="D10">
        <v>0.75</v>
      </c>
      <c r="E10">
        <v>0.73</v>
      </c>
      <c r="F10">
        <v>0.7</v>
      </c>
      <c r="G10">
        <v>0.69</v>
      </c>
      <c r="H10">
        <v>0.76</v>
      </c>
      <c r="I10" s="3">
        <f t="shared" si="0"/>
        <v>0.7383333333333334</v>
      </c>
    </row>
    <row r="11" spans="1:9" x14ac:dyDescent="0.35">
      <c r="A11" t="s">
        <v>63</v>
      </c>
      <c r="B11" t="s">
        <v>157</v>
      </c>
      <c r="C11">
        <v>0.73</v>
      </c>
      <c r="D11">
        <v>0.73</v>
      </c>
      <c r="E11">
        <v>0.75</v>
      </c>
      <c r="F11">
        <v>0.71</v>
      </c>
      <c r="G11">
        <v>0.72</v>
      </c>
      <c r="H11">
        <v>0.74</v>
      </c>
      <c r="I11" s="3">
        <f t="shared" si="0"/>
        <v>0.73</v>
      </c>
    </row>
    <row r="12" spans="1:9" x14ac:dyDescent="0.35">
      <c r="A12" t="s">
        <v>63</v>
      </c>
      <c r="B12" t="s">
        <v>158</v>
      </c>
      <c r="C12">
        <v>0.75</v>
      </c>
      <c r="D12">
        <v>0.71</v>
      </c>
      <c r="E12">
        <v>0.73</v>
      </c>
      <c r="F12">
        <v>0.74</v>
      </c>
      <c r="G12">
        <v>0.75</v>
      </c>
      <c r="H12">
        <v>0.74</v>
      </c>
      <c r="I12" s="3">
        <f t="shared" si="0"/>
        <v>0.73666666666666669</v>
      </c>
    </row>
    <row r="13" spans="1:9" x14ac:dyDescent="0.35">
      <c r="A13" t="s">
        <v>63</v>
      </c>
      <c r="B13" t="s">
        <v>159</v>
      </c>
      <c r="C13">
        <v>0.77</v>
      </c>
      <c r="D13">
        <v>0.71</v>
      </c>
      <c r="E13">
        <v>0.75</v>
      </c>
      <c r="F13">
        <v>0.73</v>
      </c>
      <c r="G13">
        <v>0.74</v>
      </c>
      <c r="H13">
        <v>0.71</v>
      </c>
      <c r="I13" s="3">
        <f t="shared" si="0"/>
        <v>0.73499999999999999</v>
      </c>
    </row>
    <row r="14" spans="1:9" x14ac:dyDescent="0.35">
      <c r="A14" t="s">
        <v>70</v>
      </c>
      <c r="B14" t="s">
        <v>154</v>
      </c>
      <c r="C14">
        <v>0.34</v>
      </c>
      <c r="D14">
        <v>0.33</v>
      </c>
      <c r="E14">
        <v>0.37</v>
      </c>
      <c r="F14">
        <v>0.34</v>
      </c>
      <c r="G14">
        <v>0.34</v>
      </c>
      <c r="H14">
        <v>0.37</v>
      </c>
      <c r="I14" s="3">
        <f t="shared" si="0"/>
        <v>0.34833333333333338</v>
      </c>
    </row>
    <row r="15" spans="1:9" x14ac:dyDescent="0.35">
      <c r="A15" t="s">
        <v>70</v>
      </c>
      <c r="B15" t="s">
        <v>155</v>
      </c>
      <c r="C15">
        <v>0.35</v>
      </c>
      <c r="D15">
        <v>0.37</v>
      </c>
      <c r="E15">
        <v>0.38</v>
      </c>
      <c r="F15">
        <v>0.33</v>
      </c>
      <c r="G15">
        <v>0.32</v>
      </c>
      <c r="H15">
        <v>0.34</v>
      </c>
      <c r="I15" s="3">
        <f t="shared" si="0"/>
        <v>0.34833333333333338</v>
      </c>
    </row>
    <row r="16" spans="1:9" x14ac:dyDescent="0.35">
      <c r="A16" t="s">
        <v>70</v>
      </c>
      <c r="B16" t="s">
        <v>156</v>
      </c>
      <c r="C16">
        <v>0.35</v>
      </c>
      <c r="D16">
        <v>0.31</v>
      </c>
      <c r="E16">
        <v>0.3</v>
      </c>
      <c r="F16">
        <v>0.31</v>
      </c>
      <c r="G16">
        <v>0.36</v>
      </c>
      <c r="H16">
        <v>0.3</v>
      </c>
      <c r="I16" s="3">
        <f t="shared" si="0"/>
        <v>0.32166666666666666</v>
      </c>
    </row>
    <row r="17" spans="1:9" x14ac:dyDescent="0.35">
      <c r="A17" t="s">
        <v>70</v>
      </c>
      <c r="B17" t="s">
        <v>157</v>
      </c>
      <c r="C17">
        <v>0.31</v>
      </c>
      <c r="D17">
        <v>0.28999999999999998</v>
      </c>
      <c r="E17">
        <v>0.3</v>
      </c>
      <c r="F17">
        <v>0.31</v>
      </c>
      <c r="G17">
        <v>0.3</v>
      </c>
      <c r="H17">
        <v>0.31</v>
      </c>
      <c r="I17" s="3">
        <f t="shared" si="0"/>
        <v>0.30333333333333334</v>
      </c>
    </row>
    <row r="18" spans="1:9" x14ac:dyDescent="0.35">
      <c r="A18" t="s">
        <v>70</v>
      </c>
      <c r="B18" t="s">
        <v>158</v>
      </c>
      <c r="C18">
        <v>0.28999999999999998</v>
      </c>
      <c r="D18">
        <v>0.28000000000000003</v>
      </c>
      <c r="E18">
        <v>0.28000000000000003</v>
      </c>
      <c r="F18">
        <v>0.3</v>
      </c>
      <c r="G18">
        <v>0.3</v>
      </c>
      <c r="H18">
        <v>0.28999999999999998</v>
      </c>
      <c r="I18" s="3">
        <f t="shared" si="0"/>
        <v>0.29000000000000004</v>
      </c>
    </row>
    <row r="19" spans="1:9" x14ac:dyDescent="0.35">
      <c r="A19" t="s">
        <v>70</v>
      </c>
      <c r="B19" t="s">
        <v>159</v>
      </c>
      <c r="C19">
        <v>0.28999999999999998</v>
      </c>
      <c r="D19">
        <v>0.3</v>
      </c>
      <c r="E19">
        <v>0.3</v>
      </c>
      <c r="F19">
        <v>0.31</v>
      </c>
      <c r="G19">
        <v>0.28999999999999998</v>
      </c>
      <c r="H19">
        <v>0.3</v>
      </c>
      <c r="I19" s="3">
        <f t="shared" si="0"/>
        <v>0.29833333333333334</v>
      </c>
    </row>
    <row r="20" spans="1:9" x14ac:dyDescent="0.35">
      <c r="A20" t="s">
        <v>72</v>
      </c>
      <c r="B20" t="s">
        <v>154</v>
      </c>
      <c r="C20">
        <v>1.0900000000000001</v>
      </c>
      <c r="D20">
        <v>1.05</v>
      </c>
      <c r="E20">
        <v>0.95</v>
      </c>
      <c r="F20">
        <v>1.04</v>
      </c>
      <c r="G20">
        <v>1</v>
      </c>
      <c r="H20">
        <v>0.98</v>
      </c>
      <c r="I20" s="3">
        <f t="shared" si="0"/>
        <v>1.0183333333333333</v>
      </c>
    </row>
    <row r="21" spans="1:9" x14ac:dyDescent="0.35">
      <c r="A21" t="s">
        <v>72</v>
      </c>
      <c r="B21" t="s">
        <v>155</v>
      </c>
      <c r="C21">
        <v>0.92</v>
      </c>
      <c r="D21">
        <v>0.95</v>
      </c>
      <c r="E21">
        <v>0.97</v>
      </c>
      <c r="F21">
        <v>1.06</v>
      </c>
      <c r="G21">
        <v>1</v>
      </c>
      <c r="H21">
        <v>1</v>
      </c>
      <c r="I21" s="3">
        <f t="shared" si="0"/>
        <v>0.98333333333333339</v>
      </c>
    </row>
    <row r="22" spans="1:9" x14ac:dyDescent="0.35">
      <c r="A22" t="s">
        <v>72</v>
      </c>
      <c r="B22" t="s">
        <v>156</v>
      </c>
      <c r="C22">
        <v>0.98</v>
      </c>
      <c r="D22">
        <v>0.98</v>
      </c>
      <c r="E22">
        <v>1</v>
      </c>
      <c r="F22">
        <v>1.01</v>
      </c>
      <c r="G22">
        <v>0.99</v>
      </c>
      <c r="H22">
        <v>0.97</v>
      </c>
      <c r="I22" s="3">
        <f t="shared" si="0"/>
        <v>0.98833333333333329</v>
      </c>
    </row>
    <row r="23" spans="1:9" x14ac:dyDescent="0.35">
      <c r="A23" t="s">
        <v>72</v>
      </c>
      <c r="B23" t="s">
        <v>157</v>
      </c>
      <c r="C23">
        <v>2.2999999999999998</v>
      </c>
      <c r="D23">
        <v>2.2999999999999998</v>
      </c>
      <c r="E23">
        <v>2.2999999999999998</v>
      </c>
      <c r="F23">
        <v>2.29</v>
      </c>
      <c r="G23">
        <v>2.3199999999999998</v>
      </c>
      <c r="H23">
        <v>2.77</v>
      </c>
      <c r="I23" s="3">
        <f t="shared" si="0"/>
        <v>2.38</v>
      </c>
    </row>
    <row r="24" spans="1:9" x14ac:dyDescent="0.35">
      <c r="A24" t="s">
        <v>72</v>
      </c>
      <c r="B24" t="s">
        <v>158</v>
      </c>
      <c r="C24">
        <v>2.33</v>
      </c>
      <c r="D24">
        <v>2.34</v>
      </c>
      <c r="E24">
        <v>2.19</v>
      </c>
      <c r="F24">
        <v>2.31</v>
      </c>
      <c r="G24">
        <v>2.29</v>
      </c>
      <c r="H24">
        <v>2.2599999999999998</v>
      </c>
      <c r="I24" s="3">
        <f t="shared" si="0"/>
        <v>2.2866666666666666</v>
      </c>
    </row>
    <row r="25" spans="1:9" x14ac:dyDescent="0.35">
      <c r="A25" t="s">
        <v>72</v>
      </c>
      <c r="B25" t="s">
        <v>159</v>
      </c>
      <c r="C25">
        <v>2.3199999999999998</v>
      </c>
      <c r="D25">
        <v>2.2799999999999998</v>
      </c>
      <c r="E25">
        <v>2.31</v>
      </c>
      <c r="F25">
        <v>2.33</v>
      </c>
      <c r="G25">
        <v>2.29</v>
      </c>
      <c r="H25">
        <v>2.3199999999999998</v>
      </c>
      <c r="I25" s="3">
        <f t="shared" si="0"/>
        <v>2.3083333333333336</v>
      </c>
    </row>
    <row r="26" spans="1:9" x14ac:dyDescent="0.35">
      <c r="A26" t="s">
        <v>79</v>
      </c>
      <c r="B26" t="s">
        <v>154</v>
      </c>
      <c r="C26">
        <v>3.19</v>
      </c>
      <c r="D26">
        <v>3.25</v>
      </c>
      <c r="E26">
        <v>3.25</v>
      </c>
      <c r="F26">
        <v>3.23</v>
      </c>
      <c r="G26">
        <v>3.1</v>
      </c>
      <c r="H26">
        <v>3.28</v>
      </c>
      <c r="I26" s="3">
        <f t="shared" si="0"/>
        <v>3.2166666666666668</v>
      </c>
    </row>
    <row r="27" spans="1:9" x14ac:dyDescent="0.35">
      <c r="A27" t="s">
        <v>79</v>
      </c>
      <c r="B27" t="s">
        <v>155</v>
      </c>
      <c r="C27">
        <v>3.28</v>
      </c>
      <c r="D27">
        <v>3.14</v>
      </c>
      <c r="E27">
        <v>3.17</v>
      </c>
      <c r="F27">
        <v>3.28</v>
      </c>
      <c r="G27">
        <v>3.17</v>
      </c>
      <c r="H27">
        <v>3.06</v>
      </c>
      <c r="I27" s="3">
        <f t="shared" si="0"/>
        <v>3.1833333333333331</v>
      </c>
    </row>
    <row r="28" spans="1:9" x14ac:dyDescent="0.35">
      <c r="A28" t="s">
        <v>79</v>
      </c>
      <c r="B28" t="s">
        <v>156</v>
      </c>
      <c r="C28">
        <v>3.19</v>
      </c>
      <c r="D28">
        <v>3.08</v>
      </c>
      <c r="E28">
        <v>3.21</v>
      </c>
      <c r="F28">
        <v>3.13</v>
      </c>
      <c r="G28">
        <v>3.03</v>
      </c>
      <c r="H28">
        <v>3.11</v>
      </c>
      <c r="I28" s="3">
        <f t="shared" si="0"/>
        <v>3.125</v>
      </c>
    </row>
    <row r="29" spans="1:9" x14ac:dyDescent="0.35">
      <c r="A29" t="s">
        <v>79</v>
      </c>
      <c r="B29" t="s">
        <v>157</v>
      </c>
      <c r="C29">
        <v>6.71</v>
      </c>
      <c r="D29">
        <v>6.68</v>
      </c>
      <c r="E29">
        <v>6.7</v>
      </c>
      <c r="F29">
        <v>6.75</v>
      </c>
      <c r="G29">
        <v>6.65</v>
      </c>
      <c r="H29">
        <v>6.72</v>
      </c>
      <c r="I29" s="3">
        <f t="shared" si="0"/>
        <v>6.7016666666666671</v>
      </c>
    </row>
    <row r="30" spans="1:9" x14ac:dyDescent="0.35">
      <c r="A30" t="s">
        <v>79</v>
      </c>
      <c r="B30" t="s">
        <v>158</v>
      </c>
      <c r="C30">
        <v>6.76</v>
      </c>
      <c r="D30">
        <v>6.68</v>
      </c>
      <c r="E30">
        <v>6.71</v>
      </c>
      <c r="F30">
        <v>6.68</v>
      </c>
      <c r="G30">
        <v>6.67</v>
      </c>
      <c r="H30">
        <v>6.72</v>
      </c>
      <c r="I30" s="3">
        <f t="shared" si="0"/>
        <v>6.7033333333333331</v>
      </c>
    </row>
    <row r="31" spans="1:9" x14ac:dyDescent="0.35">
      <c r="A31" t="s">
        <v>79</v>
      </c>
      <c r="B31" t="s">
        <v>159</v>
      </c>
      <c r="C31">
        <v>6.7</v>
      </c>
      <c r="D31">
        <v>6.64</v>
      </c>
      <c r="E31">
        <v>6.75</v>
      </c>
      <c r="F31">
        <v>6.61</v>
      </c>
      <c r="G31">
        <v>6.66</v>
      </c>
      <c r="H31">
        <v>6.64</v>
      </c>
      <c r="I31" s="3">
        <f t="shared" si="0"/>
        <v>6.666666666666667</v>
      </c>
    </row>
    <row r="32" spans="1:9" x14ac:dyDescent="0.35">
      <c r="A32" t="s">
        <v>83</v>
      </c>
      <c r="B32" t="s">
        <v>154</v>
      </c>
      <c r="C32">
        <v>7.23</v>
      </c>
      <c r="D32">
        <v>7.33</v>
      </c>
      <c r="E32">
        <v>7.26</v>
      </c>
      <c r="F32">
        <v>7.2</v>
      </c>
      <c r="G32">
        <v>7.18</v>
      </c>
      <c r="H32">
        <v>7.23</v>
      </c>
      <c r="I32" s="3">
        <f t="shared" si="0"/>
        <v>7.2383333333333342</v>
      </c>
    </row>
    <row r="33" spans="1:9" x14ac:dyDescent="0.35">
      <c r="A33" t="s">
        <v>83</v>
      </c>
      <c r="B33" t="s">
        <v>155</v>
      </c>
      <c r="C33">
        <v>7.2</v>
      </c>
      <c r="D33">
        <v>7.15</v>
      </c>
      <c r="E33">
        <v>7.27</v>
      </c>
      <c r="F33">
        <v>7.24</v>
      </c>
      <c r="G33">
        <v>7.17</v>
      </c>
      <c r="H33">
        <v>7.27</v>
      </c>
      <c r="I33" s="3">
        <f t="shared" si="0"/>
        <v>7.2166666666666659</v>
      </c>
    </row>
    <row r="34" spans="1:9" x14ac:dyDescent="0.35">
      <c r="A34" t="s">
        <v>83</v>
      </c>
      <c r="B34" t="s">
        <v>156</v>
      </c>
      <c r="C34">
        <v>7.18</v>
      </c>
      <c r="D34">
        <v>7.21</v>
      </c>
      <c r="E34">
        <v>7.13</v>
      </c>
      <c r="F34">
        <v>7.11</v>
      </c>
      <c r="G34">
        <v>7.12</v>
      </c>
      <c r="H34">
        <v>7.07</v>
      </c>
      <c r="I34" s="3">
        <f t="shared" si="0"/>
        <v>7.1366666666666667</v>
      </c>
    </row>
    <row r="35" spans="1:9" x14ac:dyDescent="0.35">
      <c r="A35" t="s">
        <v>83</v>
      </c>
      <c r="B35" t="s">
        <v>157</v>
      </c>
      <c r="C35">
        <v>30.31</v>
      </c>
      <c r="D35">
        <v>30.25</v>
      </c>
      <c r="E35">
        <v>30.36</v>
      </c>
      <c r="F35">
        <v>30.31</v>
      </c>
      <c r="G35">
        <v>30.3</v>
      </c>
      <c r="H35">
        <v>30.24</v>
      </c>
      <c r="I35" s="3">
        <f t="shared" si="0"/>
        <v>30.295000000000002</v>
      </c>
    </row>
    <row r="36" spans="1:9" x14ac:dyDescent="0.35">
      <c r="A36" t="s">
        <v>83</v>
      </c>
      <c r="B36" t="s">
        <v>158</v>
      </c>
      <c r="C36">
        <v>30.46</v>
      </c>
      <c r="D36">
        <v>30.38</v>
      </c>
      <c r="E36">
        <v>30.4</v>
      </c>
      <c r="F36">
        <v>30.5</v>
      </c>
      <c r="G36">
        <v>30.56</v>
      </c>
      <c r="H36">
        <v>30.34</v>
      </c>
      <c r="I36" s="3">
        <f t="shared" si="0"/>
        <v>30.44</v>
      </c>
    </row>
    <row r="37" spans="1:9" x14ac:dyDescent="0.35">
      <c r="A37" t="s">
        <v>83</v>
      </c>
      <c r="B37" t="s">
        <v>159</v>
      </c>
      <c r="C37">
        <v>30.41</v>
      </c>
      <c r="D37">
        <v>30.39</v>
      </c>
      <c r="E37">
        <v>30.34</v>
      </c>
      <c r="F37">
        <v>30.41</v>
      </c>
      <c r="G37">
        <v>30.25</v>
      </c>
      <c r="H37">
        <v>30.38</v>
      </c>
      <c r="I37" s="3">
        <f t="shared" si="0"/>
        <v>30.363333333333333</v>
      </c>
    </row>
    <row r="38" spans="1:9" x14ac:dyDescent="0.35">
      <c r="A38" t="s">
        <v>85</v>
      </c>
      <c r="B38" t="s">
        <v>154</v>
      </c>
      <c r="C38">
        <v>5.84</v>
      </c>
      <c r="D38">
        <v>5.87</v>
      </c>
      <c r="E38">
        <v>5.85</v>
      </c>
      <c r="F38">
        <v>5.9</v>
      </c>
      <c r="G38">
        <v>5.96</v>
      </c>
      <c r="H38">
        <v>5.91</v>
      </c>
      <c r="I38" s="3">
        <f t="shared" si="0"/>
        <v>5.8883333333333328</v>
      </c>
    </row>
    <row r="39" spans="1:9" x14ac:dyDescent="0.35">
      <c r="A39" t="s">
        <v>85</v>
      </c>
      <c r="B39" t="s">
        <v>155</v>
      </c>
      <c r="C39">
        <v>5.93</v>
      </c>
      <c r="D39">
        <v>5.92</v>
      </c>
      <c r="E39">
        <v>5.78</v>
      </c>
      <c r="F39">
        <v>5.83</v>
      </c>
      <c r="G39">
        <v>5.98</v>
      </c>
      <c r="H39">
        <v>5.78</v>
      </c>
      <c r="I39" s="3">
        <f t="shared" si="0"/>
        <v>5.87</v>
      </c>
    </row>
    <row r="40" spans="1:9" x14ac:dyDescent="0.35">
      <c r="A40" t="s">
        <v>85</v>
      </c>
      <c r="B40" t="s">
        <v>156</v>
      </c>
      <c r="C40">
        <v>5.75</v>
      </c>
      <c r="D40">
        <v>5.78</v>
      </c>
      <c r="E40">
        <v>5.78</v>
      </c>
      <c r="F40">
        <v>5.83</v>
      </c>
      <c r="G40">
        <v>5.77</v>
      </c>
      <c r="H40">
        <v>5.77</v>
      </c>
      <c r="I40" s="3">
        <f t="shared" si="0"/>
        <v>5.78</v>
      </c>
    </row>
    <row r="41" spans="1:9" x14ac:dyDescent="0.35">
      <c r="A41" t="s">
        <v>85</v>
      </c>
      <c r="B41" t="s">
        <v>157</v>
      </c>
      <c r="C41">
        <v>26.34</v>
      </c>
      <c r="D41">
        <v>26.38</v>
      </c>
      <c r="E41">
        <v>26.39</v>
      </c>
      <c r="F41">
        <v>26.3</v>
      </c>
      <c r="G41">
        <v>26.45</v>
      </c>
      <c r="H41">
        <v>26.34</v>
      </c>
      <c r="I41" s="3">
        <f t="shared" si="0"/>
        <v>26.366666666666664</v>
      </c>
    </row>
    <row r="42" spans="1:9" x14ac:dyDescent="0.35">
      <c r="A42" t="s">
        <v>85</v>
      </c>
      <c r="B42" t="s">
        <v>158</v>
      </c>
      <c r="C42">
        <v>26.49</v>
      </c>
      <c r="D42">
        <v>26.39</v>
      </c>
      <c r="E42">
        <v>26.59</v>
      </c>
      <c r="F42">
        <v>26.66</v>
      </c>
      <c r="G42">
        <v>26.43</v>
      </c>
      <c r="H42">
        <v>26.52</v>
      </c>
      <c r="I42" s="3">
        <f t="shared" si="0"/>
        <v>26.513333333333335</v>
      </c>
    </row>
    <row r="43" spans="1:9" x14ac:dyDescent="0.35">
      <c r="A43" t="s">
        <v>85</v>
      </c>
      <c r="B43" t="s">
        <v>159</v>
      </c>
      <c r="C43">
        <v>26.42</v>
      </c>
      <c r="D43">
        <v>26.49</v>
      </c>
      <c r="E43">
        <v>26.55</v>
      </c>
      <c r="F43">
        <v>26.47</v>
      </c>
      <c r="G43">
        <v>26.53</v>
      </c>
      <c r="H43">
        <v>26.59</v>
      </c>
      <c r="I43" s="3">
        <f t="shared" si="0"/>
        <v>26.508333333333329</v>
      </c>
    </row>
    <row r="44" spans="1:9" x14ac:dyDescent="0.35">
      <c r="A44" t="s">
        <v>87</v>
      </c>
      <c r="B44" t="s">
        <v>154</v>
      </c>
      <c r="C44">
        <v>7.67</v>
      </c>
      <c r="D44">
        <v>7.72</v>
      </c>
      <c r="E44">
        <v>7.8</v>
      </c>
      <c r="F44">
        <v>7.79</v>
      </c>
      <c r="G44">
        <v>7.77</v>
      </c>
      <c r="H44">
        <v>7.72</v>
      </c>
      <c r="I44" s="3">
        <f t="shared" si="0"/>
        <v>7.7450000000000001</v>
      </c>
    </row>
    <row r="45" spans="1:9" x14ac:dyDescent="0.35">
      <c r="A45" t="s">
        <v>87</v>
      </c>
      <c r="B45" t="s">
        <v>155</v>
      </c>
      <c r="C45">
        <v>7.93</v>
      </c>
      <c r="D45">
        <v>7.84</v>
      </c>
      <c r="E45">
        <v>7.96</v>
      </c>
      <c r="F45">
        <v>7.88</v>
      </c>
      <c r="G45">
        <v>7.65</v>
      </c>
      <c r="H45">
        <v>7.63</v>
      </c>
      <c r="I45" s="3">
        <f t="shared" si="0"/>
        <v>7.8150000000000004</v>
      </c>
    </row>
    <row r="46" spans="1:9" x14ac:dyDescent="0.35">
      <c r="A46" t="s">
        <v>87</v>
      </c>
      <c r="B46" t="s">
        <v>156</v>
      </c>
      <c r="C46">
        <v>7.74</v>
      </c>
      <c r="D46">
        <v>7.87</v>
      </c>
      <c r="E46">
        <v>7.87</v>
      </c>
      <c r="F46">
        <v>7.91</v>
      </c>
      <c r="G46">
        <v>7.79</v>
      </c>
      <c r="H46">
        <v>7.71</v>
      </c>
      <c r="I46" s="3">
        <f t="shared" si="0"/>
        <v>7.8150000000000004</v>
      </c>
    </row>
    <row r="47" spans="1:9" x14ac:dyDescent="0.35">
      <c r="A47" t="s">
        <v>87</v>
      </c>
      <c r="B47" t="s">
        <v>157</v>
      </c>
      <c r="C47">
        <v>27.92</v>
      </c>
      <c r="D47">
        <v>27.93</v>
      </c>
      <c r="E47">
        <v>27.78</v>
      </c>
      <c r="F47">
        <v>27.86</v>
      </c>
      <c r="G47">
        <v>27.94</v>
      </c>
      <c r="H47">
        <v>27.78</v>
      </c>
      <c r="I47" s="3">
        <f t="shared" si="0"/>
        <v>27.868333333333336</v>
      </c>
    </row>
    <row r="48" spans="1:9" x14ac:dyDescent="0.35">
      <c r="A48" t="s">
        <v>87</v>
      </c>
      <c r="B48" t="s">
        <v>158</v>
      </c>
      <c r="C48">
        <v>28.33</v>
      </c>
      <c r="D48">
        <v>28.26</v>
      </c>
      <c r="E48">
        <v>28.19</v>
      </c>
      <c r="F48">
        <v>28.36</v>
      </c>
      <c r="G48">
        <v>28.14</v>
      </c>
      <c r="H48">
        <v>28.34</v>
      </c>
      <c r="I48" s="3">
        <f t="shared" si="0"/>
        <v>28.27</v>
      </c>
    </row>
    <row r="49" spans="1:9" x14ac:dyDescent="0.35">
      <c r="A49" t="s">
        <v>87</v>
      </c>
      <c r="B49" t="s">
        <v>159</v>
      </c>
      <c r="C49">
        <v>28.4</v>
      </c>
      <c r="D49">
        <v>28.35</v>
      </c>
      <c r="E49">
        <v>28.33</v>
      </c>
      <c r="F49">
        <v>28.3</v>
      </c>
      <c r="G49">
        <v>28.31</v>
      </c>
      <c r="H49">
        <v>28.46</v>
      </c>
      <c r="I49" s="3">
        <f t="shared" si="0"/>
        <v>28.358333333333334</v>
      </c>
    </row>
    <row r="50" spans="1:9" x14ac:dyDescent="0.35">
      <c r="A50" t="s">
        <v>90</v>
      </c>
      <c r="B50" t="s">
        <v>154</v>
      </c>
      <c r="C50">
        <v>46.33</v>
      </c>
      <c r="D50">
        <v>45.95</v>
      </c>
      <c r="E50">
        <v>45.9</v>
      </c>
      <c r="F50">
        <v>46.01</v>
      </c>
      <c r="G50">
        <v>45.88</v>
      </c>
      <c r="H50">
        <v>45.76</v>
      </c>
      <c r="I50" s="3">
        <f t="shared" si="0"/>
        <v>45.971666666666664</v>
      </c>
    </row>
    <row r="51" spans="1:9" x14ac:dyDescent="0.35">
      <c r="A51" t="s">
        <v>90</v>
      </c>
      <c r="B51" t="s">
        <v>155</v>
      </c>
      <c r="C51">
        <v>47.13</v>
      </c>
      <c r="D51">
        <v>46.69</v>
      </c>
      <c r="E51">
        <v>46.88</v>
      </c>
      <c r="F51">
        <v>46.63</v>
      </c>
      <c r="G51">
        <v>46.77</v>
      </c>
      <c r="H51">
        <v>46.53</v>
      </c>
      <c r="I51" s="3">
        <f t="shared" si="0"/>
        <v>46.771666666666668</v>
      </c>
    </row>
    <row r="52" spans="1:9" x14ac:dyDescent="0.35">
      <c r="A52" t="s">
        <v>90</v>
      </c>
      <c r="B52" t="s">
        <v>156</v>
      </c>
      <c r="C52">
        <v>48.19</v>
      </c>
      <c r="D52">
        <v>47.83</v>
      </c>
      <c r="E52">
        <v>47.39</v>
      </c>
      <c r="F52">
        <v>47.61</v>
      </c>
      <c r="G52">
        <v>47.26</v>
      </c>
      <c r="H52">
        <v>47.32</v>
      </c>
      <c r="I52" s="3">
        <f t="shared" si="0"/>
        <v>47.599999999999994</v>
      </c>
    </row>
    <row r="53" spans="1:9" x14ac:dyDescent="0.35">
      <c r="A53" t="s">
        <v>90</v>
      </c>
      <c r="B53" t="s">
        <v>157</v>
      </c>
      <c r="C53">
        <v>127.33</v>
      </c>
      <c r="D53">
        <v>127</v>
      </c>
      <c r="E53">
        <v>126.66</v>
      </c>
      <c r="F53">
        <v>126.36</v>
      </c>
      <c r="G53">
        <v>126.2</v>
      </c>
      <c r="H53">
        <v>125.88</v>
      </c>
      <c r="I53" s="3">
        <f t="shared" si="0"/>
        <v>126.57166666666667</v>
      </c>
    </row>
    <row r="54" spans="1:9" x14ac:dyDescent="0.35">
      <c r="A54" t="s">
        <v>90</v>
      </c>
      <c r="B54" t="s">
        <v>158</v>
      </c>
      <c r="C54">
        <v>129.82</v>
      </c>
      <c r="D54">
        <v>129.52000000000001</v>
      </c>
      <c r="E54">
        <v>129.41999999999999</v>
      </c>
      <c r="F54">
        <v>128.97999999999999</v>
      </c>
      <c r="G54">
        <v>128.88999999999999</v>
      </c>
      <c r="H54">
        <v>128.47</v>
      </c>
      <c r="I54" s="3">
        <f t="shared" si="0"/>
        <v>129.18333333333334</v>
      </c>
    </row>
    <row r="55" spans="1:9" x14ac:dyDescent="0.35">
      <c r="A55" t="s">
        <v>90</v>
      </c>
      <c r="B55" t="s">
        <v>159</v>
      </c>
      <c r="C55">
        <v>130.47</v>
      </c>
      <c r="D55">
        <v>128.99</v>
      </c>
      <c r="E55">
        <v>128.47</v>
      </c>
      <c r="F55">
        <v>128.06</v>
      </c>
      <c r="G55">
        <v>127.71</v>
      </c>
      <c r="H55">
        <v>127.69</v>
      </c>
      <c r="I55" s="3">
        <f t="shared" si="0"/>
        <v>128.56500000000003</v>
      </c>
    </row>
    <row r="56" spans="1:9" x14ac:dyDescent="0.35">
      <c r="A56" t="s">
        <v>97</v>
      </c>
      <c r="B56" t="s">
        <v>154</v>
      </c>
      <c r="C56">
        <v>3.58</v>
      </c>
      <c r="D56">
        <v>3.55</v>
      </c>
      <c r="E56">
        <v>3.63</v>
      </c>
      <c r="F56">
        <v>3.66</v>
      </c>
      <c r="G56">
        <v>3.62</v>
      </c>
      <c r="H56">
        <v>3.67</v>
      </c>
      <c r="I56" s="3">
        <f t="shared" si="0"/>
        <v>3.6183333333333336</v>
      </c>
    </row>
    <row r="57" spans="1:9" x14ac:dyDescent="0.35">
      <c r="A57" t="s">
        <v>97</v>
      </c>
      <c r="B57" t="s">
        <v>155</v>
      </c>
      <c r="C57">
        <v>3.64</v>
      </c>
      <c r="D57">
        <v>3.71</v>
      </c>
      <c r="E57">
        <v>3.68</v>
      </c>
      <c r="F57">
        <v>3.57</v>
      </c>
      <c r="G57">
        <v>3.63</v>
      </c>
      <c r="H57">
        <v>3.68</v>
      </c>
      <c r="I57" s="3">
        <f t="shared" si="0"/>
        <v>3.6516666666666668</v>
      </c>
    </row>
    <row r="58" spans="1:9" x14ac:dyDescent="0.35">
      <c r="A58" t="s">
        <v>97</v>
      </c>
      <c r="B58" t="s">
        <v>156</v>
      </c>
      <c r="C58">
        <v>3.64</v>
      </c>
      <c r="D58">
        <v>3.67</v>
      </c>
      <c r="E58">
        <v>3.64</v>
      </c>
      <c r="F58">
        <v>3.63</v>
      </c>
      <c r="G58">
        <v>3.76</v>
      </c>
      <c r="H58">
        <v>3.56</v>
      </c>
      <c r="I58" s="3">
        <f t="shared" si="0"/>
        <v>3.6500000000000004</v>
      </c>
    </row>
    <row r="59" spans="1:9" x14ac:dyDescent="0.35">
      <c r="A59" t="s">
        <v>97</v>
      </c>
      <c r="B59" t="s">
        <v>157</v>
      </c>
      <c r="C59">
        <v>8.85</v>
      </c>
      <c r="D59">
        <v>8.91</v>
      </c>
      <c r="E59">
        <v>8.9499999999999993</v>
      </c>
      <c r="F59">
        <v>8.94</v>
      </c>
      <c r="G59">
        <v>8.92</v>
      </c>
      <c r="H59">
        <v>9.01</v>
      </c>
      <c r="I59" s="3">
        <f t="shared" si="0"/>
        <v>8.93</v>
      </c>
    </row>
    <row r="60" spans="1:9" x14ac:dyDescent="0.35">
      <c r="A60" t="s">
        <v>97</v>
      </c>
      <c r="B60" t="s">
        <v>158</v>
      </c>
      <c r="C60">
        <v>9.01</v>
      </c>
      <c r="D60">
        <v>8.89</v>
      </c>
      <c r="E60">
        <v>8.99</v>
      </c>
      <c r="F60">
        <v>8.9600000000000009</v>
      </c>
      <c r="G60">
        <v>8.92</v>
      </c>
      <c r="H60">
        <v>8.9499999999999993</v>
      </c>
      <c r="I60" s="3">
        <f t="shared" si="0"/>
        <v>8.9533333333333331</v>
      </c>
    </row>
    <row r="61" spans="1:9" x14ac:dyDescent="0.35">
      <c r="A61" t="s">
        <v>97</v>
      </c>
      <c r="B61" t="s">
        <v>159</v>
      </c>
      <c r="C61">
        <v>9</v>
      </c>
      <c r="D61">
        <v>8.9600000000000009</v>
      </c>
      <c r="E61">
        <v>8.8800000000000008</v>
      </c>
      <c r="F61">
        <v>8.94</v>
      </c>
      <c r="G61">
        <v>8.94</v>
      </c>
      <c r="H61">
        <v>8.73</v>
      </c>
      <c r="I61" s="3">
        <f t="shared" si="0"/>
        <v>8.9083333333333332</v>
      </c>
    </row>
    <row r="62" spans="1:9" x14ac:dyDescent="0.35">
      <c r="A62" t="s">
        <v>99</v>
      </c>
      <c r="B62" t="s">
        <v>154</v>
      </c>
      <c r="C62">
        <v>1.4</v>
      </c>
      <c r="D62">
        <v>1.36</v>
      </c>
      <c r="E62">
        <v>1.33</v>
      </c>
      <c r="F62">
        <v>1.37</v>
      </c>
      <c r="G62">
        <v>1.35</v>
      </c>
      <c r="H62">
        <v>1.32</v>
      </c>
      <c r="I62" s="3">
        <f t="shared" si="0"/>
        <v>1.3550000000000002</v>
      </c>
    </row>
    <row r="63" spans="1:9" x14ac:dyDescent="0.35">
      <c r="A63" t="s">
        <v>99</v>
      </c>
      <c r="B63" t="s">
        <v>155</v>
      </c>
      <c r="C63">
        <v>1.37</v>
      </c>
      <c r="D63">
        <v>1.35</v>
      </c>
      <c r="E63">
        <v>1.37</v>
      </c>
      <c r="F63">
        <v>1.41</v>
      </c>
      <c r="G63">
        <v>1.39</v>
      </c>
      <c r="H63">
        <v>1.39</v>
      </c>
      <c r="I63" s="3">
        <f t="shared" si="0"/>
        <v>1.38</v>
      </c>
    </row>
    <row r="64" spans="1:9" x14ac:dyDescent="0.35">
      <c r="A64" t="s">
        <v>99</v>
      </c>
      <c r="B64" t="s">
        <v>156</v>
      </c>
      <c r="C64">
        <v>1.43</v>
      </c>
      <c r="D64">
        <v>1.41</v>
      </c>
      <c r="E64">
        <v>1.47</v>
      </c>
      <c r="F64">
        <v>1.43</v>
      </c>
      <c r="G64">
        <v>1.39</v>
      </c>
      <c r="H64">
        <v>1.41</v>
      </c>
      <c r="I64" s="3">
        <f t="shared" si="0"/>
        <v>1.4233333333333331</v>
      </c>
    </row>
    <row r="65" spans="1:9" x14ac:dyDescent="0.35">
      <c r="A65" t="s">
        <v>99</v>
      </c>
      <c r="B65" t="s">
        <v>157</v>
      </c>
      <c r="C65">
        <v>2.89</v>
      </c>
      <c r="D65">
        <v>2.92</v>
      </c>
      <c r="E65">
        <v>2.86</v>
      </c>
      <c r="F65">
        <v>2.88</v>
      </c>
      <c r="G65">
        <v>2.92</v>
      </c>
      <c r="H65">
        <v>2.89</v>
      </c>
      <c r="I65" s="3">
        <f t="shared" si="0"/>
        <v>2.8933333333333331</v>
      </c>
    </row>
    <row r="66" spans="1:9" x14ac:dyDescent="0.35">
      <c r="A66" t="s">
        <v>99</v>
      </c>
      <c r="B66" t="s">
        <v>158</v>
      </c>
      <c r="C66">
        <v>2.9</v>
      </c>
      <c r="D66">
        <v>2.89</v>
      </c>
      <c r="E66">
        <v>2.91</v>
      </c>
      <c r="F66">
        <v>2.93</v>
      </c>
      <c r="G66">
        <v>2.91</v>
      </c>
      <c r="H66">
        <v>2.85</v>
      </c>
      <c r="I66" s="3">
        <f t="shared" si="0"/>
        <v>2.8983333333333334</v>
      </c>
    </row>
    <row r="67" spans="1:9" x14ac:dyDescent="0.35">
      <c r="A67" t="s">
        <v>99</v>
      </c>
      <c r="B67" t="s">
        <v>159</v>
      </c>
      <c r="C67">
        <v>2.92</v>
      </c>
      <c r="D67">
        <v>2.94</v>
      </c>
      <c r="E67">
        <v>2.93</v>
      </c>
      <c r="F67">
        <v>2.87</v>
      </c>
      <c r="G67">
        <v>2.91</v>
      </c>
      <c r="H67">
        <v>2.93</v>
      </c>
      <c r="I67" s="3">
        <f t="shared" si="0"/>
        <v>2.9166666666666665</v>
      </c>
    </row>
    <row r="68" spans="1:9" x14ac:dyDescent="0.35">
      <c r="A68" t="s">
        <v>102</v>
      </c>
      <c r="B68" t="s">
        <v>154</v>
      </c>
      <c r="C68">
        <v>0.37</v>
      </c>
      <c r="D68">
        <v>0.39</v>
      </c>
      <c r="E68">
        <v>0.36</v>
      </c>
      <c r="F68">
        <v>0.41</v>
      </c>
      <c r="G68">
        <v>0.36</v>
      </c>
      <c r="H68">
        <v>0.41</v>
      </c>
      <c r="I68" s="3">
        <f t="shared" si="0"/>
        <v>0.38333333333333336</v>
      </c>
    </row>
    <row r="69" spans="1:9" x14ac:dyDescent="0.35">
      <c r="A69" t="s">
        <v>102</v>
      </c>
      <c r="B69" t="s">
        <v>155</v>
      </c>
      <c r="C69">
        <v>0.45</v>
      </c>
      <c r="D69">
        <v>0.39</v>
      </c>
      <c r="E69">
        <v>0.41</v>
      </c>
      <c r="F69">
        <v>0.44</v>
      </c>
      <c r="G69">
        <v>0.39</v>
      </c>
      <c r="H69">
        <v>0.39</v>
      </c>
      <c r="I69" s="3">
        <f t="shared" si="0"/>
        <v>0.41166666666666668</v>
      </c>
    </row>
    <row r="70" spans="1:9" x14ac:dyDescent="0.35">
      <c r="A70" t="s">
        <v>102</v>
      </c>
      <c r="B70" t="s">
        <v>156</v>
      </c>
      <c r="C70">
        <v>0.36</v>
      </c>
      <c r="D70">
        <v>0.37</v>
      </c>
      <c r="E70">
        <v>0.39</v>
      </c>
      <c r="F70">
        <v>0.37</v>
      </c>
      <c r="G70">
        <v>0.4</v>
      </c>
      <c r="H70">
        <v>0.39</v>
      </c>
      <c r="I70" s="3">
        <f t="shared" si="0"/>
        <v>0.38000000000000006</v>
      </c>
    </row>
    <row r="71" spans="1:9" x14ac:dyDescent="0.35">
      <c r="A71" t="s">
        <v>102</v>
      </c>
      <c r="B71" t="s">
        <v>157</v>
      </c>
      <c r="C71">
        <v>0.64</v>
      </c>
      <c r="D71">
        <v>0.65</v>
      </c>
      <c r="E71">
        <v>0.63</v>
      </c>
      <c r="F71">
        <v>0.67</v>
      </c>
      <c r="G71">
        <v>0.61</v>
      </c>
      <c r="H71">
        <v>0.65</v>
      </c>
      <c r="I71" s="3">
        <f t="shared" si="0"/>
        <v>0.64166666666666661</v>
      </c>
    </row>
    <row r="72" spans="1:9" x14ac:dyDescent="0.35">
      <c r="A72" t="s">
        <v>102</v>
      </c>
      <c r="B72" t="s">
        <v>158</v>
      </c>
      <c r="C72">
        <v>0.63</v>
      </c>
      <c r="D72">
        <v>0.64</v>
      </c>
      <c r="E72">
        <v>0.6</v>
      </c>
      <c r="F72">
        <v>0.62</v>
      </c>
      <c r="G72">
        <v>0.65</v>
      </c>
      <c r="H72">
        <v>0.63</v>
      </c>
      <c r="I72" s="3">
        <f t="shared" si="0"/>
        <v>0.6283333333333333</v>
      </c>
    </row>
    <row r="73" spans="1:9" x14ac:dyDescent="0.35">
      <c r="A73" t="s">
        <v>102</v>
      </c>
      <c r="B73" t="s">
        <v>159</v>
      </c>
      <c r="C73">
        <v>0.6</v>
      </c>
      <c r="D73">
        <v>0.63</v>
      </c>
      <c r="E73">
        <v>0.65</v>
      </c>
      <c r="F73">
        <v>0.61</v>
      </c>
      <c r="G73">
        <v>0.62</v>
      </c>
      <c r="H73">
        <v>0.6</v>
      </c>
      <c r="I73" s="3">
        <f t="shared" si="0"/>
        <v>0.61833333333333329</v>
      </c>
    </row>
    <row r="74" spans="1:9" x14ac:dyDescent="0.35">
      <c r="A74" t="s">
        <v>160</v>
      </c>
      <c r="B74" t="s">
        <v>154</v>
      </c>
      <c r="C74">
        <v>24.39</v>
      </c>
      <c r="D74">
        <v>24.05</v>
      </c>
      <c r="E74">
        <v>24.11</v>
      </c>
      <c r="F74">
        <v>24.06</v>
      </c>
      <c r="G74">
        <v>24.07</v>
      </c>
      <c r="H74">
        <v>24.18</v>
      </c>
      <c r="I74" s="3">
        <f t="shared" si="0"/>
        <v>24.143333333333334</v>
      </c>
    </row>
    <row r="75" spans="1:9" x14ac:dyDescent="0.35">
      <c r="A75" t="s">
        <v>160</v>
      </c>
      <c r="B75" t="s">
        <v>155</v>
      </c>
      <c r="C75">
        <v>24</v>
      </c>
      <c r="D75">
        <v>24.08</v>
      </c>
      <c r="E75">
        <v>23.76</v>
      </c>
      <c r="F75">
        <v>23.96</v>
      </c>
      <c r="G75">
        <v>23.76</v>
      </c>
      <c r="H75">
        <v>23.67</v>
      </c>
      <c r="I75" s="3">
        <f t="shared" si="0"/>
        <v>23.87166666666667</v>
      </c>
    </row>
    <row r="76" spans="1:9" x14ac:dyDescent="0.35">
      <c r="A76" t="s">
        <v>160</v>
      </c>
      <c r="B76" t="s">
        <v>156</v>
      </c>
      <c r="C76">
        <v>24.09</v>
      </c>
      <c r="D76">
        <v>24.03</v>
      </c>
      <c r="E76">
        <v>23.56</v>
      </c>
      <c r="F76">
        <v>23.37</v>
      </c>
      <c r="G76">
        <v>23.62</v>
      </c>
      <c r="H76">
        <v>23.39</v>
      </c>
      <c r="I76" s="3">
        <f t="shared" si="0"/>
        <v>23.676666666666666</v>
      </c>
    </row>
    <row r="77" spans="1:9" x14ac:dyDescent="0.35">
      <c r="A77" t="s">
        <v>160</v>
      </c>
      <c r="B77" t="s">
        <v>157</v>
      </c>
      <c r="C77">
        <v>98.52</v>
      </c>
      <c r="D77">
        <v>98.32</v>
      </c>
      <c r="E77">
        <v>98.07</v>
      </c>
      <c r="F77">
        <v>97.87</v>
      </c>
      <c r="G77">
        <v>97.76</v>
      </c>
      <c r="H77">
        <v>97.6</v>
      </c>
      <c r="I77" s="3">
        <f t="shared" si="0"/>
        <v>98.023333333333326</v>
      </c>
    </row>
    <row r="78" spans="1:9" x14ac:dyDescent="0.35">
      <c r="A78" t="s">
        <v>160</v>
      </c>
      <c r="B78" t="s">
        <v>158</v>
      </c>
      <c r="C78">
        <v>99.59</v>
      </c>
      <c r="D78">
        <v>98.69</v>
      </c>
      <c r="E78">
        <v>98.45</v>
      </c>
      <c r="F78">
        <v>98.14</v>
      </c>
      <c r="G78">
        <v>97.81</v>
      </c>
      <c r="H78">
        <v>97.95</v>
      </c>
      <c r="I78" s="3">
        <f t="shared" si="0"/>
        <v>98.438333333333333</v>
      </c>
    </row>
    <row r="79" spans="1:9" x14ac:dyDescent="0.35">
      <c r="A79" t="s">
        <v>160</v>
      </c>
      <c r="B79" t="s">
        <v>159</v>
      </c>
      <c r="C79">
        <v>99.21</v>
      </c>
      <c r="D79">
        <v>99.11</v>
      </c>
      <c r="E79">
        <v>98.77</v>
      </c>
      <c r="F79">
        <v>98.43</v>
      </c>
      <c r="G79">
        <v>98.05</v>
      </c>
      <c r="H79">
        <v>98.06</v>
      </c>
      <c r="I79" s="3">
        <f t="shared" si="0"/>
        <v>98.605000000000004</v>
      </c>
    </row>
    <row r="80" spans="1:9" x14ac:dyDescent="0.35">
      <c r="A80" t="s">
        <v>161</v>
      </c>
      <c r="B80" t="s">
        <v>154</v>
      </c>
      <c r="C80">
        <v>29.74</v>
      </c>
      <c r="D80">
        <v>30.03</v>
      </c>
      <c r="E80">
        <v>30.13</v>
      </c>
      <c r="F80">
        <v>29.71</v>
      </c>
      <c r="G80">
        <v>29.48</v>
      </c>
      <c r="H80">
        <v>29.63</v>
      </c>
      <c r="I80" s="3">
        <f t="shared" si="0"/>
        <v>29.786666666666662</v>
      </c>
    </row>
    <row r="81" spans="1:9" x14ac:dyDescent="0.35">
      <c r="A81" t="s">
        <v>161</v>
      </c>
      <c r="B81" t="s">
        <v>155</v>
      </c>
      <c r="C81">
        <v>29.53</v>
      </c>
      <c r="D81">
        <v>29.33</v>
      </c>
      <c r="E81">
        <v>29.1</v>
      </c>
      <c r="F81">
        <v>29.01</v>
      </c>
      <c r="G81">
        <v>28.95</v>
      </c>
      <c r="H81">
        <v>28.83</v>
      </c>
      <c r="I81" s="3">
        <f t="shared" si="0"/>
        <v>29.125</v>
      </c>
    </row>
    <row r="82" spans="1:9" x14ac:dyDescent="0.35">
      <c r="A82" t="s">
        <v>161</v>
      </c>
      <c r="B82" t="s">
        <v>156</v>
      </c>
      <c r="C82">
        <v>29.83</v>
      </c>
      <c r="D82">
        <v>29.6</v>
      </c>
      <c r="E82">
        <v>29.4</v>
      </c>
      <c r="F82">
        <v>29.54</v>
      </c>
      <c r="G82">
        <v>29.31</v>
      </c>
      <c r="H82">
        <v>29.45</v>
      </c>
      <c r="I82" s="3">
        <f t="shared" si="0"/>
        <v>29.521666666666665</v>
      </c>
    </row>
    <row r="83" spans="1:9" x14ac:dyDescent="0.35">
      <c r="A83" t="s">
        <v>161</v>
      </c>
      <c r="B83" t="s">
        <v>157</v>
      </c>
      <c r="C83">
        <v>120.3</v>
      </c>
      <c r="D83">
        <v>120</v>
      </c>
      <c r="E83">
        <v>119.9</v>
      </c>
      <c r="F83">
        <v>119.5</v>
      </c>
      <c r="G83">
        <v>118.95</v>
      </c>
      <c r="H83">
        <v>118.41</v>
      </c>
      <c r="I83" s="3">
        <f t="shared" si="0"/>
        <v>119.51</v>
      </c>
    </row>
    <row r="84" spans="1:9" x14ac:dyDescent="0.35">
      <c r="A84" t="s">
        <v>161</v>
      </c>
      <c r="B84" t="s">
        <v>158</v>
      </c>
      <c r="C84">
        <v>118.13</v>
      </c>
      <c r="D84">
        <v>117.39</v>
      </c>
      <c r="E84">
        <v>116.28</v>
      </c>
      <c r="F84">
        <v>116.58</v>
      </c>
      <c r="G84">
        <v>116.16</v>
      </c>
      <c r="H84">
        <v>116.04</v>
      </c>
      <c r="I84" s="3">
        <f t="shared" si="0"/>
        <v>116.76333333333332</v>
      </c>
    </row>
    <row r="85" spans="1:9" x14ac:dyDescent="0.35">
      <c r="A85" t="s">
        <v>161</v>
      </c>
      <c r="B85" t="s">
        <v>159</v>
      </c>
      <c r="C85">
        <v>126.05</v>
      </c>
      <c r="D85">
        <v>125.2</v>
      </c>
      <c r="E85">
        <v>124.64</v>
      </c>
      <c r="F85">
        <v>124.32</v>
      </c>
      <c r="G85">
        <v>123.72</v>
      </c>
      <c r="H85">
        <v>123.29</v>
      </c>
      <c r="I85" s="3">
        <f t="shared" si="0"/>
        <v>124.53666666666665</v>
      </c>
    </row>
    <row r="86" spans="1:9" x14ac:dyDescent="0.35">
      <c r="A86" t="s">
        <v>111</v>
      </c>
      <c r="B86" t="s">
        <v>154</v>
      </c>
      <c r="C86">
        <v>11.91</v>
      </c>
      <c r="D86">
        <v>11.88</v>
      </c>
      <c r="E86">
        <v>11.99</v>
      </c>
      <c r="F86">
        <v>11.98</v>
      </c>
      <c r="G86">
        <v>11.96</v>
      </c>
      <c r="H86">
        <v>11.86</v>
      </c>
      <c r="I86" s="3">
        <f t="shared" si="0"/>
        <v>11.930000000000001</v>
      </c>
    </row>
    <row r="87" spans="1:9" x14ac:dyDescent="0.35">
      <c r="A87" t="s">
        <v>111</v>
      </c>
      <c r="B87" t="s">
        <v>155</v>
      </c>
      <c r="C87">
        <v>11.36</v>
      </c>
      <c r="D87">
        <v>11.72</v>
      </c>
      <c r="E87">
        <v>11.81</v>
      </c>
      <c r="F87">
        <v>11.73</v>
      </c>
      <c r="G87">
        <v>11.81</v>
      </c>
      <c r="H87">
        <v>11.67</v>
      </c>
      <c r="I87" s="3">
        <f t="shared" si="0"/>
        <v>11.683333333333335</v>
      </c>
    </row>
    <row r="88" spans="1:9" x14ac:dyDescent="0.35">
      <c r="A88" t="s">
        <v>111</v>
      </c>
      <c r="B88" t="s">
        <v>156</v>
      </c>
      <c r="C88">
        <v>11.69</v>
      </c>
      <c r="D88">
        <v>11.58</v>
      </c>
      <c r="E88">
        <v>11.7</v>
      </c>
      <c r="F88">
        <v>11.7</v>
      </c>
      <c r="G88">
        <v>11.64</v>
      </c>
      <c r="H88">
        <v>11.68</v>
      </c>
      <c r="I88" s="3">
        <f t="shared" si="0"/>
        <v>11.665000000000001</v>
      </c>
    </row>
    <row r="89" spans="1:9" x14ac:dyDescent="0.35">
      <c r="A89" t="s">
        <v>111</v>
      </c>
      <c r="B89" t="s">
        <v>157</v>
      </c>
      <c r="C89">
        <v>43.83</v>
      </c>
      <c r="D89">
        <v>43.64</v>
      </c>
      <c r="E89">
        <v>43.77</v>
      </c>
      <c r="F89">
        <v>43.82</v>
      </c>
      <c r="G89">
        <v>43.57</v>
      </c>
      <c r="H89">
        <v>43.52</v>
      </c>
      <c r="I89" s="3">
        <f t="shared" si="0"/>
        <v>43.691666666666663</v>
      </c>
    </row>
    <row r="90" spans="1:9" x14ac:dyDescent="0.35">
      <c r="A90" t="s">
        <v>111</v>
      </c>
      <c r="B90" t="s">
        <v>158</v>
      </c>
      <c r="C90">
        <v>42.96</v>
      </c>
      <c r="D90">
        <v>43.01</v>
      </c>
      <c r="E90">
        <v>42.81</v>
      </c>
      <c r="F90">
        <v>42.79</v>
      </c>
      <c r="G90">
        <v>42.65</v>
      </c>
      <c r="H90">
        <v>42.82</v>
      </c>
      <c r="I90" s="3">
        <f t="shared" si="0"/>
        <v>42.84</v>
      </c>
    </row>
    <row r="91" spans="1:9" x14ac:dyDescent="0.35">
      <c r="A91" t="s">
        <v>111</v>
      </c>
      <c r="B91" t="s">
        <v>159</v>
      </c>
      <c r="C91">
        <v>42.99</v>
      </c>
      <c r="D91">
        <v>42.86</v>
      </c>
      <c r="E91">
        <v>42.87</v>
      </c>
      <c r="F91">
        <v>42.89</v>
      </c>
      <c r="G91">
        <v>42.76</v>
      </c>
      <c r="H91">
        <v>42.22</v>
      </c>
      <c r="I91" s="3">
        <f t="shared" si="0"/>
        <v>42.765000000000008</v>
      </c>
    </row>
    <row r="92" spans="1:9" x14ac:dyDescent="0.35">
      <c r="A92" t="s">
        <v>115</v>
      </c>
      <c r="B92" t="s">
        <v>154</v>
      </c>
      <c r="C92">
        <v>24</v>
      </c>
      <c r="D92">
        <v>23.83</v>
      </c>
      <c r="E92">
        <v>23.88</v>
      </c>
      <c r="F92">
        <v>23.62</v>
      </c>
      <c r="G92">
        <v>23.67</v>
      </c>
      <c r="H92">
        <v>23.72</v>
      </c>
      <c r="I92" s="3">
        <f t="shared" si="0"/>
        <v>23.786666666666665</v>
      </c>
    </row>
    <row r="93" spans="1:9" x14ac:dyDescent="0.35">
      <c r="A93" t="s">
        <v>115</v>
      </c>
      <c r="B93" t="s">
        <v>155</v>
      </c>
      <c r="C93">
        <v>24.3</v>
      </c>
      <c r="D93">
        <v>24.22</v>
      </c>
      <c r="E93">
        <v>23.83</v>
      </c>
      <c r="F93">
        <v>23.89</v>
      </c>
      <c r="G93">
        <v>23.81</v>
      </c>
      <c r="H93">
        <v>23.56</v>
      </c>
      <c r="I93" s="3">
        <f t="shared" si="0"/>
        <v>23.934999999999999</v>
      </c>
    </row>
    <row r="94" spans="1:9" x14ac:dyDescent="0.35">
      <c r="A94" t="s">
        <v>115</v>
      </c>
      <c r="B94" t="s">
        <v>156</v>
      </c>
      <c r="C94">
        <v>24.08</v>
      </c>
      <c r="D94">
        <v>23.86</v>
      </c>
      <c r="E94">
        <v>23.36</v>
      </c>
      <c r="F94">
        <v>23.37</v>
      </c>
      <c r="G94">
        <v>23.41</v>
      </c>
      <c r="H94">
        <v>23.22</v>
      </c>
      <c r="I94" s="3">
        <f t="shared" si="0"/>
        <v>23.55</v>
      </c>
    </row>
    <row r="95" spans="1:9" x14ac:dyDescent="0.35">
      <c r="A95" t="s">
        <v>115</v>
      </c>
      <c r="B95" t="s">
        <v>157</v>
      </c>
      <c r="C95">
        <v>76.92</v>
      </c>
      <c r="D95">
        <v>74.510000000000005</v>
      </c>
      <c r="E95">
        <v>74.34</v>
      </c>
      <c r="F95">
        <v>74.28</v>
      </c>
      <c r="G95">
        <v>73.61</v>
      </c>
      <c r="H95">
        <v>73.599999999999994</v>
      </c>
      <c r="I95" s="3">
        <f t="shared" si="0"/>
        <v>74.543333333333337</v>
      </c>
    </row>
    <row r="96" spans="1:9" x14ac:dyDescent="0.35">
      <c r="A96" t="s">
        <v>115</v>
      </c>
      <c r="B96" t="s">
        <v>158</v>
      </c>
      <c r="C96">
        <v>74.8</v>
      </c>
      <c r="D96">
        <v>74.09</v>
      </c>
      <c r="E96">
        <v>73.89</v>
      </c>
      <c r="F96">
        <v>73.88</v>
      </c>
      <c r="G96">
        <v>74.69</v>
      </c>
      <c r="H96">
        <v>74.510000000000005</v>
      </c>
      <c r="I96" s="3">
        <f t="shared" si="0"/>
        <v>74.309999999999988</v>
      </c>
    </row>
    <row r="97" spans="1:9" x14ac:dyDescent="0.35">
      <c r="A97" t="s">
        <v>115</v>
      </c>
      <c r="B97" t="s">
        <v>159</v>
      </c>
      <c r="C97">
        <v>72.180000000000007</v>
      </c>
      <c r="D97">
        <v>71.53</v>
      </c>
      <c r="E97">
        <v>71.09</v>
      </c>
      <c r="F97">
        <v>70.84</v>
      </c>
      <c r="G97">
        <v>70.91</v>
      </c>
      <c r="H97">
        <v>70.709999999999994</v>
      </c>
      <c r="I97" s="3">
        <f t="shared" si="0"/>
        <v>71.209999999999994</v>
      </c>
    </row>
    <row r="98" spans="1:9" x14ac:dyDescent="0.35">
      <c r="A98" t="s">
        <v>119</v>
      </c>
      <c r="B98" t="s">
        <v>154</v>
      </c>
      <c r="C98">
        <v>0.97</v>
      </c>
      <c r="D98">
        <v>0.99</v>
      </c>
      <c r="E98">
        <v>0.95</v>
      </c>
      <c r="F98">
        <v>1.04</v>
      </c>
      <c r="G98">
        <v>0.99</v>
      </c>
      <c r="H98">
        <v>1.06</v>
      </c>
      <c r="I98" s="3">
        <f t="shared" si="0"/>
        <v>1</v>
      </c>
    </row>
    <row r="99" spans="1:9" x14ac:dyDescent="0.35">
      <c r="A99" t="s">
        <v>119</v>
      </c>
      <c r="B99" t="s">
        <v>155</v>
      </c>
      <c r="C99">
        <v>0.95</v>
      </c>
      <c r="D99">
        <v>0.99</v>
      </c>
      <c r="E99">
        <v>1.01</v>
      </c>
      <c r="F99">
        <v>0.97</v>
      </c>
      <c r="G99">
        <v>0.97</v>
      </c>
      <c r="H99">
        <v>0.98</v>
      </c>
      <c r="I99" s="3">
        <f t="shared" ref="I99:I151" si="1">AVERAGE(C99:H99)</f>
        <v>0.97833333333333317</v>
      </c>
    </row>
    <row r="100" spans="1:9" x14ac:dyDescent="0.35">
      <c r="A100" t="s">
        <v>119</v>
      </c>
      <c r="B100" t="s">
        <v>156</v>
      </c>
      <c r="C100">
        <v>0.96</v>
      </c>
      <c r="D100">
        <v>0.95</v>
      </c>
      <c r="E100">
        <v>1.02</v>
      </c>
      <c r="F100">
        <v>1.01</v>
      </c>
      <c r="G100">
        <v>0.97</v>
      </c>
      <c r="H100">
        <v>0.98</v>
      </c>
      <c r="I100" s="3">
        <f t="shared" si="1"/>
        <v>0.98166666666666647</v>
      </c>
    </row>
    <row r="101" spans="1:9" x14ac:dyDescent="0.35">
      <c r="A101" t="s">
        <v>119</v>
      </c>
      <c r="B101" t="s">
        <v>157</v>
      </c>
      <c r="C101">
        <v>2.04</v>
      </c>
      <c r="D101">
        <v>2.0499999999999998</v>
      </c>
      <c r="E101">
        <v>2.12</v>
      </c>
      <c r="F101">
        <v>2.08</v>
      </c>
      <c r="G101">
        <v>2.11</v>
      </c>
      <c r="H101">
        <v>2.06</v>
      </c>
      <c r="I101" s="3">
        <f t="shared" si="1"/>
        <v>2.0766666666666667</v>
      </c>
    </row>
    <row r="102" spans="1:9" x14ac:dyDescent="0.35">
      <c r="A102" t="s">
        <v>119</v>
      </c>
      <c r="B102" t="s">
        <v>158</v>
      </c>
      <c r="C102">
        <v>2.04</v>
      </c>
      <c r="D102">
        <v>2.09</v>
      </c>
      <c r="E102">
        <v>2.08</v>
      </c>
      <c r="F102">
        <v>2.06</v>
      </c>
      <c r="G102">
        <v>2.12</v>
      </c>
      <c r="H102">
        <v>2.08</v>
      </c>
      <c r="I102" s="3">
        <f t="shared" si="1"/>
        <v>2.0783333333333336</v>
      </c>
    </row>
    <row r="103" spans="1:9" x14ac:dyDescent="0.35">
      <c r="A103" t="s">
        <v>119</v>
      </c>
      <c r="B103" t="s">
        <v>159</v>
      </c>
      <c r="C103">
        <v>2.11</v>
      </c>
      <c r="D103">
        <v>2.11</v>
      </c>
      <c r="E103">
        <v>2.12</v>
      </c>
      <c r="F103">
        <v>2.14</v>
      </c>
      <c r="G103">
        <v>2.09</v>
      </c>
      <c r="H103">
        <v>2.11</v>
      </c>
      <c r="I103" s="3">
        <f t="shared" si="1"/>
        <v>2.1133333333333333</v>
      </c>
    </row>
    <row r="104" spans="1:9" x14ac:dyDescent="0.35">
      <c r="A104" t="s">
        <v>122</v>
      </c>
      <c r="B104" t="s">
        <v>154</v>
      </c>
      <c r="C104">
        <v>3.01</v>
      </c>
      <c r="D104">
        <v>2.92</v>
      </c>
      <c r="E104">
        <v>2.81</v>
      </c>
      <c r="F104">
        <v>2.99</v>
      </c>
      <c r="G104">
        <v>2.86</v>
      </c>
      <c r="H104">
        <v>3.03</v>
      </c>
      <c r="I104" s="3">
        <f t="shared" si="1"/>
        <v>2.936666666666667</v>
      </c>
    </row>
    <row r="105" spans="1:9" x14ac:dyDescent="0.35">
      <c r="A105" t="s">
        <v>122</v>
      </c>
      <c r="B105" t="s">
        <v>155</v>
      </c>
      <c r="C105">
        <v>2.89</v>
      </c>
      <c r="D105">
        <v>2.92</v>
      </c>
      <c r="E105">
        <v>2.87</v>
      </c>
      <c r="F105">
        <v>2.85</v>
      </c>
      <c r="G105">
        <v>2.91</v>
      </c>
      <c r="H105">
        <v>2.83</v>
      </c>
      <c r="I105" s="3">
        <f t="shared" si="1"/>
        <v>2.8783333333333334</v>
      </c>
    </row>
    <row r="106" spans="1:9" x14ac:dyDescent="0.35">
      <c r="A106" t="s">
        <v>122</v>
      </c>
      <c r="B106" t="s">
        <v>156</v>
      </c>
      <c r="C106">
        <v>2.82</v>
      </c>
      <c r="D106">
        <v>2.81</v>
      </c>
      <c r="E106">
        <v>2.76</v>
      </c>
      <c r="F106">
        <v>2.84</v>
      </c>
      <c r="G106">
        <v>2.81</v>
      </c>
      <c r="H106">
        <v>2.84</v>
      </c>
      <c r="I106" s="3">
        <f t="shared" si="1"/>
        <v>2.8133333333333339</v>
      </c>
    </row>
    <row r="107" spans="1:9" x14ac:dyDescent="0.35">
      <c r="A107" t="s">
        <v>122</v>
      </c>
      <c r="B107" t="s">
        <v>157</v>
      </c>
      <c r="C107">
        <v>6.23</v>
      </c>
      <c r="D107">
        <v>6.17</v>
      </c>
      <c r="E107">
        <v>6.19</v>
      </c>
      <c r="F107">
        <v>6.16</v>
      </c>
      <c r="G107">
        <v>6.2</v>
      </c>
      <c r="H107">
        <v>6.15</v>
      </c>
      <c r="I107" s="3">
        <f t="shared" si="1"/>
        <v>6.1833333333333336</v>
      </c>
    </row>
    <row r="108" spans="1:9" x14ac:dyDescent="0.35">
      <c r="A108" t="s">
        <v>122</v>
      </c>
      <c r="B108" t="s">
        <v>158</v>
      </c>
      <c r="C108">
        <v>6.36</v>
      </c>
      <c r="D108">
        <v>6.29</v>
      </c>
      <c r="E108">
        <v>6.29</v>
      </c>
      <c r="F108">
        <v>6.3</v>
      </c>
      <c r="G108">
        <v>6.22</v>
      </c>
      <c r="H108">
        <v>6.28</v>
      </c>
      <c r="I108" s="3">
        <f t="shared" si="1"/>
        <v>6.29</v>
      </c>
    </row>
    <row r="109" spans="1:9" x14ac:dyDescent="0.35">
      <c r="A109" t="s">
        <v>122</v>
      </c>
      <c r="B109" t="s">
        <v>159</v>
      </c>
      <c r="C109">
        <v>6.47</v>
      </c>
      <c r="D109">
        <v>6.42</v>
      </c>
      <c r="E109">
        <v>6.48</v>
      </c>
      <c r="F109">
        <v>6.42</v>
      </c>
      <c r="G109">
        <v>6.38</v>
      </c>
      <c r="H109">
        <v>6.41</v>
      </c>
      <c r="I109" s="3">
        <f t="shared" si="1"/>
        <v>6.43</v>
      </c>
    </row>
    <row r="110" spans="1:9" x14ac:dyDescent="0.35">
      <c r="A110" t="s">
        <v>124</v>
      </c>
      <c r="B110" t="s">
        <v>154</v>
      </c>
      <c r="C110">
        <v>23.81</v>
      </c>
      <c r="D110">
        <v>23.84</v>
      </c>
      <c r="E110">
        <v>23.86</v>
      </c>
      <c r="F110">
        <v>23.79</v>
      </c>
      <c r="G110">
        <v>23.53</v>
      </c>
      <c r="H110">
        <v>23.58</v>
      </c>
      <c r="I110" s="3">
        <f t="shared" si="1"/>
        <v>23.734999999999996</v>
      </c>
    </row>
    <row r="111" spans="1:9" x14ac:dyDescent="0.35">
      <c r="A111" t="s">
        <v>124</v>
      </c>
      <c r="B111" t="s">
        <v>155</v>
      </c>
      <c r="C111">
        <v>23.91</v>
      </c>
      <c r="D111">
        <v>23.92</v>
      </c>
      <c r="E111">
        <v>24.07</v>
      </c>
      <c r="F111">
        <v>23.84</v>
      </c>
      <c r="G111">
        <v>24.1</v>
      </c>
      <c r="H111">
        <v>23.81</v>
      </c>
      <c r="I111" s="3">
        <f t="shared" si="1"/>
        <v>23.941666666666666</v>
      </c>
    </row>
    <row r="112" spans="1:9" x14ac:dyDescent="0.35">
      <c r="A112" t="s">
        <v>124</v>
      </c>
      <c r="B112" t="s">
        <v>156</v>
      </c>
      <c r="C112">
        <v>23.83</v>
      </c>
      <c r="D112">
        <v>23.64</v>
      </c>
      <c r="E112">
        <v>23.72</v>
      </c>
      <c r="F112">
        <v>23.45</v>
      </c>
      <c r="G112">
        <v>23.32</v>
      </c>
      <c r="H112">
        <v>23.75</v>
      </c>
      <c r="I112" s="3">
        <f t="shared" si="1"/>
        <v>23.618333333333336</v>
      </c>
    </row>
    <row r="113" spans="1:9" x14ac:dyDescent="0.35">
      <c r="A113" t="s">
        <v>124</v>
      </c>
      <c r="B113" t="s">
        <v>157</v>
      </c>
      <c r="C113">
        <v>56.51</v>
      </c>
      <c r="D113">
        <v>56.24</v>
      </c>
      <c r="E113">
        <v>56.26</v>
      </c>
      <c r="F113">
        <v>56.22</v>
      </c>
      <c r="G113">
        <v>56.19</v>
      </c>
      <c r="H113">
        <v>56.35</v>
      </c>
      <c r="I113" s="3">
        <f t="shared" si="1"/>
        <v>56.294999999999995</v>
      </c>
    </row>
    <row r="114" spans="1:9" x14ac:dyDescent="0.35">
      <c r="A114" t="s">
        <v>124</v>
      </c>
      <c r="B114" t="s">
        <v>158</v>
      </c>
      <c r="C114">
        <v>57.35</v>
      </c>
      <c r="D114">
        <v>57.16</v>
      </c>
      <c r="E114">
        <v>56.97</v>
      </c>
      <c r="F114">
        <v>56.85</v>
      </c>
      <c r="G114">
        <v>56.87</v>
      </c>
      <c r="H114">
        <v>56.62</v>
      </c>
      <c r="I114" s="3">
        <f t="shared" si="1"/>
        <v>56.97</v>
      </c>
    </row>
    <row r="115" spans="1:9" x14ac:dyDescent="0.35">
      <c r="A115" t="s">
        <v>124</v>
      </c>
      <c r="B115" t="s">
        <v>159</v>
      </c>
      <c r="C115">
        <v>57.29</v>
      </c>
      <c r="D115">
        <v>56.93</v>
      </c>
      <c r="E115">
        <v>56.96</v>
      </c>
      <c r="F115">
        <v>56.41</v>
      </c>
      <c r="G115">
        <v>56.54</v>
      </c>
      <c r="H115">
        <v>56.58</v>
      </c>
      <c r="I115" s="3">
        <f t="shared" si="1"/>
        <v>56.784999999999997</v>
      </c>
    </row>
    <row r="116" spans="1:9" x14ac:dyDescent="0.35">
      <c r="A116" t="s">
        <v>127</v>
      </c>
      <c r="B116" t="s">
        <v>154</v>
      </c>
      <c r="C116">
        <v>1.83</v>
      </c>
      <c r="D116">
        <v>1.89</v>
      </c>
      <c r="E116">
        <v>1.86</v>
      </c>
      <c r="F116">
        <v>1.83</v>
      </c>
      <c r="G116">
        <v>1.79</v>
      </c>
      <c r="H116">
        <v>1.93</v>
      </c>
      <c r="I116" s="3">
        <f t="shared" si="1"/>
        <v>1.8549999999999998</v>
      </c>
    </row>
    <row r="117" spans="1:9" x14ac:dyDescent="0.35">
      <c r="A117" t="s">
        <v>127</v>
      </c>
      <c r="B117" t="s">
        <v>155</v>
      </c>
      <c r="C117">
        <v>1.79</v>
      </c>
      <c r="D117">
        <v>1.87</v>
      </c>
      <c r="E117">
        <v>1.88</v>
      </c>
      <c r="F117">
        <v>1.85</v>
      </c>
      <c r="G117">
        <v>1.83</v>
      </c>
      <c r="H117">
        <v>1.86</v>
      </c>
      <c r="I117" s="3">
        <f t="shared" si="1"/>
        <v>1.8466666666666667</v>
      </c>
    </row>
    <row r="118" spans="1:9" x14ac:dyDescent="0.35">
      <c r="A118" t="s">
        <v>127</v>
      </c>
      <c r="B118" t="s">
        <v>156</v>
      </c>
      <c r="C118">
        <v>1.84</v>
      </c>
      <c r="D118">
        <v>1.89</v>
      </c>
      <c r="E118">
        <v>1.82</v>
      </c>
      <c r="F118">
        <v>1.79</v>
      </c>
      <c r="G118">
        <v>1.81</v>
      </c>
      <c r="H118">
        <v>1.89</v>
      </c>
      <c r="I118" s="3">
        <f t="shared" si="1"/>
        <v>1.84</v>
      </c>
    </row>
    <row r="119" spans="1:9" x14ac:dyDescent="0.35">
      <c r="A119" t="s">
        <v>127</v>
      </c>
      <c r="B119" t="s">
        <v>157</v>
      </c>
      <c r="C119">
        <v>4.66</v>
      </c>
      <c r="D119">
        <v>4.67</v>
      </c>
      <c r="E119">
        <v>4.6500000000000004</v>
      </c>
      <c r="F119">
        <v>4.63</v>
      </c>
      <c r="G119">
        <v>4.67</v>
      </c>
      <c r="H119">
        <v>4.66</v>
      </c>
      <c r="I119" s="3">
        <f t="shared" si="1"/>
        <v>4.6566666666666672</v>
      </c>
    </row>
    <row r="120" spans="1:9" x14ac:dyDescent="0.35">
      <c r="A120" t="s">
        <v>127</v>
      </c>
      <c r="B120" t="s">
        <v>158</v>
      </c>
      <c r="C120">
        <v>4.6900000000000004</v>
      </c>
      <c r="D120">
        <v>4.68</v>
      </c>
      <c r="E120">
        <v>4.66</v>
      </c>
      <c r="F120">
        <v>4.74</v>
      </c>
      <c r="G120">
        <v>4.72</v>
      </c>
      <c r="H120">
        <v>4.7</v>
      </c>
      <c r="I120" s="3">
        <f t="shared" si="1"/>
        <v>4.6983333333333333</v>
      </c>
    </row>
    <row r="121" spans="1:9" x14ac:dyDescent="0.35">
      <c r="A121" t="s">
        <v>127</v>
      </c>
      <c r="B121" t="s">
        <v>159</v>
      </c>
      <c r="C121">
        <v>4.6399999999999997</v>
      </c>
      <c r="D121">
        <v>4.72</v>
      </c>
      <c r="E121">
        <v>4.72</v>
      </c>
      <c r="F121">
        <v>4.66</v>
      </c>
      <c r="G121">
        <v>4.7300000000000004</v>
      </c>
      <c r="H121">
        <v>4.6900000000000004</v>
      </c>
      <c r="I121" s="3">
        <f t="shared" si="1"/>
        <v>4.6933333333333334</v>
      </c>
    </row>
    <row r="122" spans="1:9" x14ac:dyDescent="0.35">
      <c r="A122" t="s">
        <v>129</v>
      </c>
      <c r="B122" t="s">
        <v>154</v>
      </c>
      <c r="C122">
        <v>0.15</v>
      </c>
      <c r="D122">
        <v>0.12</v>
      </c>
      <c r="E122">
        <v>0.15</v>
      </c>
      <c r="F122">
        <v>0.15</v>
      </c>
      <c r="G122">
        <v>0.19</v>
      </c>
      <c r="H122">
        <v>0.1</v>
      </c>
      <c r="I122" s="3">
        <f t="shared" si="1"/>
        <v>0.14333333333333334</v>
      </c>
    </row>
    <row r="123" spans="1:9" x14ac:dyDescent="0.35">
      <c r="A123" t="s">
        <v>129</v>
      </c>
      <c r="B123" t="s">
        <v>155</v>
      </c>
      <c r="C123">
        <v>7.0000000000000007E-2</v>
      </c>
      <c r="D123">
        <v>0.11</v>
      </c>
      <c r="E123">
        <v>0.1</v>
      </c>
      <c r="F123">
        <v>0.09</v>
      </c>
      <c r="G123">
        <v>0.1</v>
      </c>
      <c r="H123">
        <v>0.09</v>
      </c>
      <c r="I123" s="3">
        <f t="shared" si="1"/>
        <v>9.3333333333333324E-2</v>
      </c>
    </row>
    <row r="124" spans="1:9" x14ac:dyDescent="0.35">
      <c r="A124" t="s">
        <v>129</v>
      </c>
      <c r="B124" t="s">
        <v>156</v>
      </c>
      <c r="C124">
        <v>0.08</v>
      </c>
      <c r="D124">
        <v>0.1</v>
      </c>
      <c r="E124">
        <v>0.12</v>
      </c>
      <c r="F124">
        <v>7.0000000000000007E-2</v>
      </c>
      <c r="G124">
        <v>0.13</v>
      </c>
      <c r="H124">
        <v>0.13</v>
      </c>
      <c r="I124" s="3">
        <f t="shared" si="1"/>
        <v>0.105</v>
      </c>
    </row>
    <row r="125" spans="1:9" x14ac:dyDescent="0.35">
      <c r="A125" t="s">
        <v>129</v>
      </c>
      <c r="B125" t="s">
        <v>157</v>
      </c>
      <c r="C125">
        <v>0.2</v>
      </c>
      <c r="D125">
        <v>0.2</v>
      </c>
      <c r="E125">
        <v>0.17</v>
      </c>
      <c r="F125">
        <v>0.19</v>
      </c>
      <c r="G125">
        <v>0.21</v>
      </c>
      <c r="H125">
        <v>0.19</v>
      </c>
      <c r="I125" s="3">
        <f t="shared" si="1"/>
        <v>0.19333333333333333</v>
      </c>
    </row>
    <row r="126" spans="1:9" x14ac:dyDescent="0.35">
      <c r="A126" t="s">
        <v>129</v>
      </c>
      <c r="B126" t="s">
        <v>158</v>
      </c>
      <c r="C126">
        <v>0.22</v>
      </c>
      <c r="D126">
        <v>0.22</v>
      </c>
      <c r="E126">
        <v>0.2</v>
      </c>
      <c r="F126">
        <v>0.19</v>
      </c>
      <c r="G126">
        <v>0.22</v>
      </c>
      <c r="H126">
        <v>0.21</v>
      </c>
      <c r="I126" s="3">
        <f t="shared" si="1"/>
        <v>0.21</v>
      </c>
    </row>
    <row r="127" spans="1:9" x14ac:dyDescent="0.35">
      <c r="A127" t="s">
        <v>129</v>
      </c>
      <c r="B127" t="s">
        <v>159</v>
      </c>
      <c r="C127">
        <v>0.21</v>
      </c>
      <c r="D127">
        <v>0.19</v>
      </c>
      <c r="E127">
        <v>0.21</v>
      </c>
      <c r="F127">
        <v>0.2</v>
      </c>
      <c r="G127">
        <v>0.21</v>
      </c>
      <c r="H127">
        <v>0.2</v>
      </c>
      <c r="I127" s="3">
        <f t="shared" si="1"/>
        <v>0.20333333333333334</v>
      </c>
    </row>
    <row r="128" spans="1:9" x14ac:dyDescent="0.35">
      <c r="A128" t="s">
        <v>133</v>
      </c>
      <c r="B128" t="s">
        <v>154</v>
      </c>
      <c r="C128">
        <v>0.26</v>
      </c>
      <c r="D128">
        <v>0.27</v>
      </c>
      <c r="E128">
        <v>0.24</v>
      </c>
      <c r="F128">
        <v>0.22</v>
      </c>
      <c r="G128">
        <v>0.25</v>
      </c>
      <c r="H128">
        <v>0.24</v>
      </c>
      <c r="I128" s="3">
        <f t="shared" si="1"/>
        <v>0.24666666666666667</v>
      </c>
    </row>
    <row r="129" spans="1:9" x14ac:dyDescent="0.35">
      <c r="A129" t="s">
        <v>133</v>
      </c>
      <c r="B129" t="s">
        <v>155</v>
      </c>
      <c r="C129">
        <v>0.25</v>
      </c>
      <c r="D129">
        <v>0.23</v>
      </c>
      <c r="E129">
        <v>0.26</v>
      </c>
      <c r="F129">
        <v>0.24</v>
      </c>
      <c r="G129">
        <v>0.24</v>
      </c>
      <c r="H129">
        <v>0.22</v>
      </c>
      <c r="I129" s="3">
        <f t="shared" si="1"/>
        <v>0.24</v>
      </c>
    </row>
    <row r="130" spans="1:9" x14ac:dyDescent="0.35">
      <c r="A130" t="s">
        <v>133</v>
      </c>
      <c r="B130" t="s">
        <v>156</v>
      </c>
      <c r="C130">
        <v>0.19</v>
      </c>
      <c r="D130">
        <v>0.21</v>
      </c>
      <c r="E130">
        <v>0.23</v>
      </c>
      <c r="F130">
        <v>0.22</v>
      </c>
      <c r="G130">
        <v>0.2</v>
      </c>
      <c r="H130">
        <v>0.23</v>
      </c>
      <c r="I130" s="3">
        <f t="shared" si="1"/>
        <v>0.21333333333333335</v>
      </c>
    </row>
    <row r="131" spans="1:9" x14ac:dyDescent="0.35">
      <c r="A131" t="s">
        <v>133</v>
      </c>
      <c r="B131" t="s">
        <v>157</v>
      </c>
      <c r="C131">
        <v>0.51</v>
      </c>
      <c r="D131">
        <v>0.54</v>
      </c>
      <c r="E131">
        <v>0.54</v>
      </c>
      <c r="F131">
        <v>0.51</v>
      </c>
      <c r="G131">
        <v>0.52</v>
      </c>
      <c r="H131">
        <v>0.52</v>
      </c>
      <c r="I131" s="3">
        <f t="shared" si="1"/>
        <v>0.52333333333333332</v>
      </c>
    </row>
    <row r="132" spans="1:9" x14ac:dyDescent="0.35">
      <c r="A132" t="s">
        <v>133</v>
      </c>
      <c r="B132" t="s">
        <v>158</v>
      </c>
      <c r="C132">
        <v>0.55000000000000004</v>
      </c>
      <c r="D132">
        <v>0.52</v>
      </c>
      <c r="E132">
        <v>0.51</v>
      </c>
      <c r="F132">
        <v>0.49</v>
      </c>
      <c r="G132">
        <v>0.49</v>
      </c>
      <c r="H132">
        <v>0.53</v>
      </c>
      <c r="I132" s="3">
        <f t="shared" si="1"/>
        <v>0.51500000000000012</v>
      </c>
    </row>
    <row r="133" spans="1:9" x14ac:dyDescent="0.35">
      <c r="A133" t="s">
        <v>133</v>
      </c>
      <c r="B133" t="s">
        <v>159</v>
      </c>
      <c r="C133">
        <v>0.52</v>
      </c>
      <c r="D133">
        <v>0.53</v>
      </c>
      <c r="E133">
        <v>0.51</v>
      </c>
      <c r="F133">
        <v>0.52</v>
      </c>
      <c r="G133">
        <v>0.53</v>
      </c>
      <c r="H133">
        <v>0.53</v>
      </c>
      <c r="I133" s="3">
        <f t="shared" si="1"/>
        <v>0.52333333333333343</v>
      </c>
    </row>
    <row r="134" spans="1:9" x14ac:dyDescent="0.35">
      <c r="A134" t="s">
        <v>136</v>
      </c>
      <c r="B134" t="s">
        <v>154</v>
      </c>
      <c r="C134">
        <v>0.81</v>
      </c>
      <c r="D134">
        <v>0.79</v>
      </c>
      <c r="E134">
        <v>0.82</v>
      </c>
      <c r="F134">
        <v>0.79</v>
      </c>
      <c r="G134">
        <v>0.77</v>
      </c>
      <c r="H134">
        <v>0.82</v>
      </c>
      <c r="I134" s="3">
        <f t="shared" si="1"/>
        <v>0.79999999999999993</v>
      </c>
    </row>
    <row r="135" spans="1:9" x14ac:dyDescent="0.35">
      <c r="A135" t="s">
        <v>136</v>
      </c>
      <c r="B135" t="s">
        <v>155</v>
      </c>
      <c r="C135">
        <v>0.82</v>
      </c>
      <c r="D135">
        <v>0.82</v>
      </c>
      <c r="E135">
        <v>0.84</v>
      </c>
      <c r="F135">
        <v>0.84</v>
      </c>
      <c r="G135">
        <v>0.81</v>
      </c>
      <c r="H135">
        <v>0.78</v>
      </c>
      <c r="I135" s="3">
        <f t="shared" si="1"/>
        <v>0.81833333333333336</v>
      </c>
    </row>
    <row r="136" spans="1:9" x14ac:dyDescent="0.35">
      <c r="A136" t="s">
        <v>136</v>
      </c>
      <c r="B136" t="s">
        <v>156</v>
      </c>
      <c r="C136">
        <v>0.83</v>
      </c>
      <c r="D136">
        <v>0.84</v>
      </c>
      <c r="E136">
        <v>0.8</v>
      </c>
      <c r="F136">
        <v>0.82</v>
      </c>
      <c r="G136">
        <v>0.81</v>
      </c>
      <c r="H136">
        <v>0.82</v>
      </c>
      <c r="I136" s="3">
        <f t="shared" si="1"/>
        <v>0.82</v>
      </c>
    </row>
    <row r="137" spans="1:9" x14ac:dyDescent="0.35">
      <c r="A137" t="s">
        <v>136</v>
      </c>
      <c r="B137" t="s">
        <v>157</v>
      </c>
      <c r="C137">
        <v>2.2400000000000002</v>
      </c>
      <c r="D137">
        <v>2.25</v>
      </c>
      <c r="E137">
        <v>2.2200000000000002</v>
      </c>
      <c r="F137">
        <v>2.2400000000000002</v>
      </c>
      <c r="G137">
        <v>2.27</v>
      </c>
      <c r="H137">
        <v>2.27</v>
      </c>
      <c r="I137" s="3">
        <f t="shared" si="1"/>
        <v>2.2483333333333335</v>
      </c>
    </row>
    <row r="138" spans="1:9" x14ac:dyDescent="0.35">
      <c r="A138" t="s">
        <v>136</v>
      </c>
      <c r="B138" t="s">
        <v>158</v>
      </c>
      <c r="C138">
        <v>2.2400000000000002</v>
      </c>
      <c r="D138">
        <v>2.2599999999999998</v>
      </c>
      <c r="E138">
        <v>2.23</v>
      </c>
      <c r="F138">
        <v>2.21</v>
      </c>
      <c r="G138">
        <v>2.2400000000000002</v>
      </c>
      <c r="H138">
        <v>2.2400000000000002</v>
      </c>
      <c r="I138" s="3">
        <f t="shared" si="1"/>
        <v>2.2366666666666668</v>
      </c>
    </row>
    <row r="139" spans="1:9" x14ac:dyDescent="0.35">
      <c r="A139" t="s">
        <v>136</v>
      </c>
      <c r="B139" t="s">
        <v>159</v>
      </c>
      <c r="C139">
        <v>2.2400000000000002</v>
      </c>
      <c r="D139">
        <v>2.2400000000000002</v>
      </c>
      <c r="E139">
        <v>2.25</v>
      </c>
      <c r="F139">
        <v>2.23</v>
      </c>
      <c r="G139">
        <v>2.21</v>
      </c>
      <c r="H139">
        <v>2.21</v>
      </c>
      <c r="I139" s="3">
        <f t="shared" si="1"/>
        <v>2.2300000000000004</v>
      </c>
    </row>
    <row r="140" spans="1:9" x14ac:dyDescent="0.35">
      <c r="A140" t="s">
        <v>140</v>
      </c>
      <c r="B140" t="s">
        <v>154</v>
      </c>
      <c r="C140">
        <v>0.06</v>
      </c>
      <c r="D140">
        <v>0.03</v>
      </c>
      <c r="E140">
        <v>0.01</v>
      </c>
      <c r="F140">
        <v>7.0000000000000007E-2</v>
      </c>
      <c r="G140">
        <v>0.06</v>
      </c>
      <c r="H140">
        <v>0.05</v>
      </c>
      <c r="I140" s="3">
        <f t="shared" si="1"/>
        <v>4.6666666666666662E-2</v>
      </c>
    </row>
    <row r="141" spans="1:9" x14ac:dyDescent="0.35">
      <c r="A141" t="s">
        <v>140</v>
      </c>
      <c r="B141" t="s">
        <v>155</v>
      </c>
      <c r="C141">
        <v>7.0000000000000007E-2</v>
      </c>
      <c r="D141">
        <v>0.05</v>
      </c>
      <c r="E141">
        <v>0.05</v>
      </c>
      <c r="F141">
        <v>7.0000000000000007E-2</v>
      </c>
      <c r="G141">
        <v>0.05</v>
      </c>
      <c r="H141">
        <v>0.04</v>
      </c>
      <c r="I141" s="3">
        <f t="shared" si="1"/>
        <v>5.5E-2</v>
      </c>
    </row>
    <row r="142" spans="1:9" x14ac:dyDescent="0.35">
      <c r="A142" t="s">
        <v>140</v>
      </c>
      <c r="B142" t="s">
        <v>156</v>
      </c>
      <c r="C142">
        <v>0.05</v>
      </c>
      <c r="D142">
        <v>0.04</v>
      </c>
      <c r="E142">
        <v>0.04</v>
      </c>
      <c r="F142">
        <v>0.03</v>
      </c>
      <c r="G142">
        <v>0.04</v>
      </c>
      <c r="H142">
        <v>7.0000000000000007E-2</v>
      </c>
      <c r="I142" s="3">
        <f t="shared" si="1"/>
        <v>4.5000000000000005E-2</v>
      </c>
    </row>
    <row r="143" spans="1:9" x14ac:dyDescent="0.35">
      <c r="A143" t="s">
        <v>140</v>
      </c>
      <c r="B143" t="s">
        <v>157</v>
      </c>
      <c r="C143">
        <v>0.13</v>
      </c>
      <c r="D143">
        <v>0.13</v>
      </c>
      <c r="E143">
        <v>0.15</v>
      </c>
      <c r="F143">
        <v>0.13</v>
      </c>
      <c r="G143">
        <v>0.15</v>
      </c>
      <c r="H143">
        <v>0.14000000000000001</v>
      </c>
      <c r="I143" s="3">
        <f t="shared" si="1"/>
        <v>0.13833333333333334</v>
      </c>
    </row>
    <row r="144" spans="1:9" x14ac:dyDescent="0.35">
      <c r="A144" t="s">
        <v>140</v>
      </c>
      <c r="B144" t="s">
        <v>158</v>
      </c>
      <c r="C144">
        <v>0.11</v>
      </c>
      <c r="D144">
        <v>0.12</v>
      </c>
      <c r="E144">
        <v>0.13</v>
      </c>
      <c r="F144">
        <v>0.11</v>
      </c>
      <c r="G144">
        <v>0.12</v>
      </c>
      <c r="H144">
        <v>0.13</v>
      </c>
      <c r="I144" s="3">
        <f t="shared" si="1"/>
        <v>0.12</v>
      </c>
    </row>
    <row r="145" spans="1:9" x14ac:dyDescent="0.35">
      <c r="A145" t="s">
        <v>140</v>
      </c>
      <c r="B145" t="s">
        <v>159</v>
      </c>
      <c r="C145">
        <v>0.13</v>
      </c>
      <c r="D145">
        <v>0.12</v>
      </c>
      <c r="E145">
        <v>0.13</v>
      </c>
      <c r="F145">
        <v>0.14000000000000001</v>
      </c>
      <c r="G145">
        <v>0.13</v>
      </c>
      <c r="H145">
        <v>0.12</v>
      </c>
      <c r="I145" s="3">
        <f t="shared" si="1"/>
        <v>0.12833333333333333</v>
      </c>
    </row>
    <row r="146" spans="1:9" x14ac:dyDescent="0.35">
      <c r="A146" t="s">
        <v>144</v>
      </c>
      <c r="B146" t="s">
        <v>154</v>
      </c>
      <c r="C146">
        <v>0.23</v>
      </c>
      <c r="D146">
        <v>0.16</v>
      </c>
      <c r="E146">
        <v>0.25</v>
      </c>
      <c r="F146">
        <v>0.24</v>
      </c>
      <c r="G146">
        <v>0.22</v>
      </c>
      <c r="H146">
        <v>0.31</v>
      </c>
      <c r="I146" s="3">
        <f t="shared" si="1"/>
        <v>0.23500000000000001</v>
      </c>
    </row>
    <row r="147" spans="1:9" x14ac:dyDescent="0.35">
      <c r="A147" t="s">
        <v>144</v>
      </c>
      <c r="B147" t="s">
        <v>155</v>
      </c>
      <c r="C147">
        <v>0.24</v>
      </c>
      <c r="D147">
        <v>0.24</v>
      </c>
      <c r="E147">
        <v>0.26</v>
      </c>
      <c r="F147">
        <v>0.21</v>
      </c>
      <c r="G147">
        <v>0.19</v>
      </c>
      <c r="H147">
        <v>0.24</v>
      </c>
      <c r="I147" s="3">
        <f t="shared" si="1"/>
        <v>0.22999999999999998</v>
      </c>
    </row>
    <row r="148" spans="1:9" x14ac:dyDescent="0.35">
      <c r="A148" t="s">
        <v>144</v>
      </c>
      <c r="B148" t="s">
        <v>156</v>
      </c>
      <c r="C148">
        <v>0.22</v>
      </c>
      <c r="D148">
        <v>0.24</v>
      </c>
      <c r="E148">
        <v>0.23</v>
      </c>
      <c r="F148">
        <v>0.21</v>
      </c>
      <c r="G148">
        <v>0.17</v>
      </c>
      <c r="H148">
        <v>0.18</v>
      </c>
      <c r="I148" s="3">
        <f t="shared" si="1"/>
        <v>0.20833333333333329</v>
      </c>
    </row>
    <row r="149" spans="1:9" x14ac:dyDescent="0.35">
      <c r="A149" t="s">
        <v>144</v>
      </c>
      <c r="B149" t="s">
        <v>157</v>
      </c>
      <c r="C149">
        <v>0.23</v>
      </c>
      <c r="D149">
        <v>0.21</v>
      </c>
      <c r="E149">
        <v>0.22</v>
      </c>
      <c r="F149">
        <v>0.23</v>
      </c>
      <c r="G149">
        <v>0.22</v>
      </c>
      <c r="H149">
        <v>0.21</v>
      </c>
      <c r="I149" s="3">
        <f t="shared" si="1"/>
        <v>0.22</v>
      </c>
    </row>
    <row r="150" spans="1:9" x14ac:dyDescent="0.35">
      <c r="A150" t="s">
        <v>144</v>
      </c>
      <c r="B150" t="s">
        <v>158</v>
      </c>
      <c r="C150">
        <v>0.23</v>
      </c>
      <c r="D150">
        <v>0.22</v>
      </c>
      <c r="E150">
        <v>0.22</v>
      </c>
      <c r="F150">
        <v>0.21</v>
      </c>
      <c r="G150">
        <v>0.21</v>
      </c>
      <c r="H150">
        <v>0.23</v>
      </c>
      <c r="I150" s="3">
        <f t="shared" si="1"/>
        <v>0.22</v>
      </c>
    </row>
    <row r="151" spans="1:9" x14ac:dyDescent="0.35">
      <c r="A151" t="s">
        <v>144</v>
      </c>
      <c r="B151" t="s">
        <v>159</v>
      </c>
      <c r="C151">
        <v>0.21</v>
      </c>
      <c r="D151">
        <v>0.22</v>
      </c>
      <c r="E151">
        <v>0.21</v>
      </c>
      <c r="F151">
        <v>0.22</v>
      </c>
      <c r="G151">
        <v>0.23</v>
      </c>
      <c r="H151">
        <v>0.21</v>
      </c>
      <c r="I151" s="3">
        <f t="shared" si="1"/>
        <v>0.21666666666666667</v>
      </c>
    </row>
  </sheetData>
  <conditionalFormatting sqref="A2:A25">
    <cfRule type="containsBlanks" dxfId="9" priority="10">
      <formula>LEN(TRIM(A2))=0</formula>
    </cfRule>
  </conditionalFormatting>
  <conditionalFormatting sqref="A26:A37">
    <cfRule type="containsBlanks" dxfId="8" priority="9">
      <formula>LEN(TRIM(A26))=0</formula>
    </cfRule>
  </conditionalFormatting>
  <conditionalFormatting sqref="A38:A43">
    <cfRule type="containsBlanks" dxfId="7" priority="8">
      <formula>LEN(TRIM(A38))=0</formula>
    </cfRule>
  </conditionalFormatting>
  <conditionalFormatting sqref="A44:A85">
    <cfRule type="containsBlanks" dxfId="6" priority="7">
      <formula>LEN(TRIM(A44))=0</formula>
    </cfRule>
  </conditionalFormatting>
  <conditionalFormatting sqref="A86:A91">
    <cfRule type="containsBlanks" dxfId="5" priority="6">
      <formula>LEN(TRIM(A86))=0</formula>
    </cfRule>
  </conditionalFormatting>
  <conditionalFormatting sqref="A92:A97">
    <cfRule type="containsBlanks" dxfId="4" priority="5">
      <formula>LEN(TRIM(A92))=0</formula>
    </cfRule>
  </conditionalFormatting>
  <conditionalFormatting sqref="A98:A103">
    <cfRule type="containsBlanks" dxfId="3" priority="4">
      <formula>LEN(TRIM(A98))=0</formula>
    </cfRule>
  </conditionalFormatting>
  <conditionalFormatting sqref="A104:A115">
    <cfRule type="containsBlanks" dxfId="2" priority="3">
      <formula>LEN(TRIM(A104))=0</formula>
    </cfRule>
  </conditionalFormatting>
  <conditionalFormatting sqref="A116:A121">
    <cfRule type="containsBlanks" dxfId="1" priority="2">
      <formula>LEN(TRIM(A116))=0</formula>
    </cfRule>
  </conditionalFormatting>
  <conditionalFormatting sqref="A122:A151">
    <cfRule type="containsBlanks" dxfId="0" priority="1">
      <formula>LEN(TRIM(A122))=0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056F4-364C-4566-9F47-45273A695A6F}">
  <dimension ref="A1:H34"/>
  <sheetViews>
    <sheetView workbookViewId="0">
      <selection activeCell="G9" sqref="G9"/>
    </sheetView>
  </sheetViews>
  <sheetFormatPr defaultRowHeight="14.5" x14ac:dyDescent="0.35"/>
  <cols>
    <col min="2" max="2" width="18.453125" bestFit="1" customWidth="1"/>
    <col min="3" max="3" width="13.26953125" bestFit="1" customWidth="1"/>
    <col min="4" max="4" width="12.54296875" bestFit="1" customWidth="1"/>
    <col min="5" max="5" width="8.54296875" bestFit="1" customWidth="1"/>
  </cols>
  <sheetData>
    <row r="1" spans="1:8" x14ac:dyDescent="0.35">
      <c r="A1" s="6" t="s">
        <v>162</v>
      </c>
    </row>
    <row r="2" spans="1:8" x14ac:dyDescent="0.35">
      <c r="A2" s="11" t="s">
        <v>163</v>
      </c>
      <c r="B2" s="11" t="s">
        <v>164</v>
      </c>
      <c r="C2" s="11" t="s">
        <v>165</v>
      </c>
      <c r="D2" s="11" t="s">
        <v>166</v>
      </c>
      <c r="E2" s="11" t="s">
        <v>167</v>
      </c>
      <c r="F2" s="5"/>
      <c r="G2" s="5" t="s">
        <v>168</v>
      </c>
    </row>
    <row r="3" spans="1:8" x14ac:dyDescent="0.35">
      <c r="A3" s="10" t="s">
        <v>169</v>
      </c>
      <c r="B3" s="10"/>
      <c r="C3" s="10"/>
      <c r="D3" s="10"/>
      <c r="E3" s="10"/>
      <c r="G3" t="s">
        <v>185</v>
      </c>
    </row>
    <row r="4" spans="1:8" x14ac:dyDescent="0.35">
      <c r="A4" s="10">
        <v>1</v>
      </c>
      <c r="B4" s="10"/>
      <c r="C4" s="10" t="s">
        <v>170</v>
      </c>
      <c r="D4" s="10"/>
      <c r="E4" s="10" t="s">
        <v>170</v>
      </c>
      <c r="G4" t="s">
        <v>171</v>
      </c>
    </row>
    <row r="5" spans="1:8" x14ac:dyDescent="0.35">
      <c r="A5" s="10">
        <v>2</v>
      </c>
      <c r="B5" s="10" t="s">
        <v>170</v>
      </c>
      <c r="C5" s="10"/>
      <c r="D5" s="10"/>
      <c r="E5" s="10" t="s">
        <v>170</v>
      </c>
      <c r="G5" t="s">
        <v>172</v>
      </c>
    </row>
    <row r="6" spans="1:8" x14ac:dyDescent="0.35">
      <c r="A6" s="10">
        <v>3</v>
      </c>
      <c r="B6" s="10"/>
      <c r="C6" s="10"/>
      <c r="D6" s="10"/>
      <c r="E6" s="10" t="s">
        <v>170</v>
      </c>
      <c r="G6" t="s">
        <v>173</v>
      </c>
    </row>
    <row r="7" spans="1:8" x14ac:dyDescent="0.35">
      <c r="A7" s="10">
        <v>4</v>
      </c>
      <c r="B7" s="10"/>
      <c r="C7" s="10"/>
      <c r="D7" s="10"/>
      <c r="E7" s="10" t="s">
        <v>170</v>
      </c>
      <c r="H7" t="s">
        <v>174</v>
      </c>
    </row>
    <row r="8" spans="1:8" x14ac:dyDescent="0.35">
      <c r="A8" s="10">
        <v>5</v>
      </c>
      <c r="B8" s="10" t="s">
        <v>170</v>
      </c>
      <c r="C8" s="10"/>
      <c r="D8" s="10"/>
      <c r="E8" s="10" t="s">
        <v>170</v>
      </c>
      <c r="H8" t="s">
        <v>175</v>
      </c>
    </row>
    <row r="9" spans="1:8" x14ac:dyDescent="0.35">
      <c r="A9" s="10">
        <v>6</v>
      </c>
      <c r="B9" s="10"/>
      <c r="C9" s="10" t="s">
        <v>170</v>
      </c>
      <c r="D9" s="10" t="s">
        <v>170</v>
      </c>
      <c r="E9" s="10" t="s">
        <v>170</v>
      </c>
      <c r="H9" t="s">
        <v>176</v>
      </c>
    </row>
    <row r="10" spans="1:8" x14ac:dyDescent="0.35">
      <c r="A10" s="10" t="s">
        <v>177</v>
      </c>
      <c r="B10" s="10"/>
      <c r="C10" s="10"/>
      <c r="D10" s="10"/>
      <c r="E10" s="10"/>
      <c r="H10" t="s">
        <v>178</v>
      </c>
    </row>
    <row r="11" spans="1:8" x14ac:dyDescent="0.35">
      <c r="A11" s="10">
        <v>7</v>
      </c>
      <c r="B11" s="10"/>
      <c r="C11" s="10" t="s">
        <v>170</v>
      </c>
      <c r="D11" s="10" t="s">
        <v>170</v>
      </c>
      <c r="E11" s="10" t="s">
        <v>170</v>
      </c>
      <c r="G11" t="s">
        <v>179</v>
      </c>
    </row>
    <row r="12" spans="1:8" x14ac:dyDescent="0.35">
      <c r="A12" s="10">
        <v>8</v>
      </c>
      <c r="B12" s="10"/>
      <c r="C12" s="10"/>
      <c r="D12" s="10" t="s">
        <v>170</v>
      </c>
      <c r="E12" s="10" t="s">
        <v>170</v>
      </c>
    </row>
    <row r="13" spans="1:8" x14ac:dyDescent="0.35">
      <c r="A13" s="10">
        <v>9</v>
      </c>
      <c r="B13" s="10" t="s">
        <v>170</v>
      </c>
      <c r="C13" s="10"/>
      <c r="D13" s="10" t="s">
        <v>170</v>
      </c>
      <c r="E13" s="10"/>
    </row>
    <row r="14" spans="1:8" x14ac:dyDescent="0.35">
      <c r="A14" s="10">
        <v>10</v>
      </c>
      <c r="B14" s="10"/>
      <c r="C14" s="10"/>
      <c r="D14" s="10" t="s">
        <v>170</v>
      </c>
      <c r="E14" s="10" t="s">
        <v>170</v>
      </c>
    </row>
    <row r="15" spans="1:8" x14ac:dyDescent="0.35">
      <c r="A15" s="10">
        <v>11</v>
      </c>
      <c r="B15" s="10"/>
      <c r="C15" s="10" t="s">
        <v>170</v>
      </c>
      <c r="D15" s="10"/>
      <c r="E15" s="10" t="s">
        <v>170</v>
      </c>
    </row>
    <row r="16" spans="1:8" x14ac:dyDescent="0.35">
      <c r="A16" s="10">
        <v>12</v>
      </c>
      <c r="B16" s="10"/>
      <c r="C16" s="10"/>
      <c r="D16" s="10"/>
      <c r="E16" s="10" t="s">
        <v>170</v>
      </c>
    </row>
    <row r="17" spans="1:5" x14ac:dyDescent="0.35">
      <c r="A17" s="10">
        <v>13</v>
      </c>
      <c r="B17" s="10" t="s">
        <v>170</v>
      </c>
      <c r="C17" s="10"/>
      <c r="D17" s="10" t="s">
        <v>170</v>
      </c>
      <c r="E17" s="10"/>
    </row>
    <row r="18" spans="1:5" x14ac:dyDescent="0.35">
      <c r="A18" s="10" t="s">
        <v>180</v>
      </c>
      <c r="B18" s="10"/>
      <c r="C18" s="10"/>
      <c r="D18" s="10"/>
      <c r="E18" s="10"/>
    </row>
    <row r="19" spans="1:5" x14ac:dyDescent="0.35">
      <c r="A19" s="10">
        <v>14</v>
      </c>
      <c r="B19" s="10"/>
      <c r="C19" s="10"/>
      <c r="D19" s="10" t="s">
        <v>170</v>
      </c>
      <c r="E19" s="10"/>
    </row>
    <row r="20" spans="1:5" x14ac:dyDescent="0.35">
      <c r="A20" s="10">
        <v>15</v>
      </c>
      <c r="B20" s="10" t="s">
        <v>170</v>
      </c>
      <c r="C20" s="10"/>
      <c r="D20" s="10" t="s">
        <v>170</v>
      </c>
      <c r="E20" s="10" t="s">
        <v>170</v>
      </c>
    </row>
    <row r="21" spans="1:5" x14ac:dyDescent="0.35">
      <c r="A21" s="10">
        <v>16</v>
      </c>
      <c r="B21" s="10"/>
      <c r="C21" s="10"/>
      <c r="D21" s="10" t="s">
        <v>170</v>
      </c>
      <c r="E21" s="10" t="s">
        <v>170</v>
      </c>
    </row>
    <row r="22" spans="1:5" x14ac:dyDescent="0.35">
      <c r="A22" s="10">
        <v>17</v>
      </c>
      <c r="B22" s="10"/>
      <c r="C22" s="10"/>
      <c r="D22" s="10"/>
      <c r="E22" s="10" t="s">
        <v>170</v>
      </c>
    </row>
    <row r="23" spans="1:5" x14ac:dyDescent="0.35">
      <c r="A23" s="10">
        <v>18</v>
      </c>
      <c r="B23" s="10" t="s">
        <v>170</v>
      </c>
      <c r="C23" s="10"/>
      <c r="D23" s="10"/>
      <c r="E23" s="10" t="s">
        <v>170</v>
      </c>
    </row>
    <row r="24" spans="1:5" x14ac:dyDescent="0.35">
      <c r="A24" s="10">
        <v>19</v>
      </c>
      <c r="B24" s="10"/>
      <c r="C24" s="10"/>
      <c r="D24" s="10" t="s">
        <v>170</v>
      </c>
      <c r="E24" s="10" t="s">
        <v>170</v>
      </c>
    </row>
    <row r="25" spans="1:5" x14ac:dyDescent="0.35">
      <c r="A25" s="10">
        <v>20</v>
      </c>
      <c r="B25" s="10"/>
      <c r="C25" s="10"/>
      <c r="D25" s="10"/>
      <c r="E25" s="10" t="s">
        <v>170</v>
      </c>
    </row>
    <row r="26" spans="1:5" x14ac:dyDescent="0.35">
      <c r="A26" s="10">
        <v>21</v>
      </c>
      <c r="B26" s="10" t="s">
        <v>170</v>
      </c>
      <c r="C26" s="10"/>
      <c r="D26" s="10"/>
      <c r="E26" s="10" t="s">
        <v>170</v>
      </c>
    </row>
    <row r="27" spans="1:5" x14ac:dyDescent="0.35">
      <c r="A27" s="10" t="s">
        <v>181</v>
      </c>
      <c r="B27" s="10"/>
      <c r="C27" s="10"/>
      <c r="D27" s="10"/>
      <c r="E27" s="10"/>
    </row>
    <row r="28" spans="1:5" x14ac:dyDescent="0.35">
      <c r="A28" s="10">
        <v>22</v>
      </c>
      <c r="B28" s="10"/>
      <c r="C28" s="10"/>
      <c r="D28" s="10"/>
      <c r="E28" s="10" t="s">
        <v>170</v>
      </c>
    </row>
    <row r="29" spans="1:5" x14ac:dyDescent="0.35">
      <c r="A29" s="10">
        <v>23</v>
      </c>
      <c r="B29" s="10"/>
      <c r="C29" s="10"/>
      <c r="D29" s="10"/>
      <c r="E29" s="10" t="s">
        <v>170</v>
      </c>
    </row>
    <row r="30" spans="1:5" x14ac:dyDescent="0.35">
      <c r="A30" s="10">
        <v>24</v>
      </c>
      <c r="B30" s="10" t="s">
        <v>170</v>
      </c>
      <c r="C30" s="10"/>
      <c r="D30" s="10"/>
      <c r="E30" s="10" t="s">
        <v>170</v>
      </c>
    </row>
    <row r="31" spans="1:5" x14ac:dyDescent="0.35">
      <c r="A31" s="10">
        <v>25</v>
      </c>
      <c r="B31" s="10"/>
      <c r="C31" s="10" t="s">
        <v>170</v>
      </c>
      <c r="D31" s="10"/>
      <c r="E31" s="10" t="s">
        <v>170</v>
      </c>
    </row>
    <row r="32" spans="1:5" x14ac:dyDescent="0.35">
      <c r="A32" s="10" t="s">
        <v>182</v>
      </c>
      <c r="B32" s="10"/>
      <c r="C32" s="10"/>
      <c r="D32" s="10"/>
      <c r="E32" s="10" t="s">
        <v>170</v>
      </c>
    </row>
    <row r="33" spans="1:5" x14ac:dyDescent="0.35">
      <c r="A33" s="10" t="s">
        <v>183</v>
      </c>
      <c r="B33" s="10"/>
      <c r="C33" s="10"/>
      <c r="D33" s="10"/>
      <c r="E33" s="10" t="s">
        <v>170</v>
      </c>
    </row>
    <row r="34" spans="1:5" x14ac:dyDescent="0.35">
      <c r="A34" s="10" t="s">
        <v>184</v>
      </c>
      <c r="B34" s="10"/>
      <c r="C34" s="10"/>
      <c r="D34" s="10"/>
      <c r="E34" s="10"/>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9B41F-B1E2-4D68-9AA7-D4E00ED81E4F}">
  <dimension ref="A1:D17"/>
  <sheetViews>
    <sheetView workbookViewId="0">
      <selection activeCell="L24" sqref="L24"/>
    </sheetView>
  </sheetViews>
  <sheetFormatPr defaultRowHeight="14.5" x14ac:dyDescent="0.35"/>
  <cols>
    <col min="1" max="1" width="19.453125" customWidth="1"/>
    <col min="2" max="2" width="14.1796875" bestFit="1" customWidth="1"/>
  </cols>
  <sheetData>
    <row r="1" spans="1:4" x14ac:dyDescent="0.35">
      <c r="A1" t="s">
        <v>1</v>
      </c>
    </row>
    <row r="2" spans="1:4" x14ac:dyDescent="0.35">
      <c r="A2" t="s">
        <v>2</v>
      </c>
    </row>
    <row r="3" spans="1:4" x14ac:dyDescent="0.35">
      <c r="A3" t="s">
        <v>3</v>
      </c>
    </row>
    <row r="5" spans="1:4" x14ac:dyDescent="0.35">
      <c r="A5" t="s">
        <v>0</v>
      </c>
      <c r="C5" t="s">
        <v>4</v>
      </c>
    </row>
    <row r="6" spans="1:4" x14ac:dyDescent="0.35">
      <c r="A6" t="s">
        <v>5</v>
      </c>
      <c r="B6" t="s">
        <v>6</v>
      </c>
    </row>
    <row r="7" spans="1:4" x14ac:dyDescent="0.35">
      <c r="A7" t="s">
        <v>7</v>
      </c>
      <c r="B7" t="s">
        <v>8</v>
      </c>
      <c r="C7">
        <v>0.56999999999999995</v>
      </c>
    </row>
    <row r="8" spans="1:4" x14ac:dyDescent="0.35">
      <c r="A8" t="s">
        <v>9</v>
      </c>
      <c r="B8" t="s">
        <v>8</v>
      </c>
    </row>
    <row r="10" spans="1:4" x14ac:dyDescent="0.35">
      <c r="A10" t="s">
        <v>10</v>
      </c>
    </row>
    <row r="11" spans="1:4" x14ac:dyDescent="0.35">
      <c r="A11" t="s">
        <v>11</v>
      </c>
      <c r="B11">
        <v>1413</v>
      </c>
      <c r="C11" t="s">
        <v>12</v>
      </c>
    </row>
    <row r="12" spans="1:4" x14ac:dyDescent="0.35">
      <c r="A12" s="7">
        <v>43286</v>
      </c>
      <c r="B12">
        <v>1298</v>
      </c>
      <c r="C12" t="s">
        <v>12</v>
      </c>
    </row>
    <row r="13" spans="1:4" x14ac:dyDescent="0.35">
      <c r="A13" s="7"/>
    </row>
    <row r="14" spans="1:4" x14ac:dyDescent="0.35">
      <c r="A14" t="s">
        <v>13</v>
      </c>
    </row>
    <row r="15" spans="1:4" x14ac:dyDescent="0.35">
      <c r="A15" t="s">
        <v>14</v>
      </c>
      <c r="B15">
        <v>4.01</v>
      </c>
      <c r="C15">
        <v>7.01</v>
      </c>
      <c r="D15">
        <v>10.01</v>
      </c>
    </row>
    <row r="16" spans="1:4" x14ac:dyDescent="0.35">
      <c r="A16" s="7">
        <v>43286</v>
      </c>
      <c r="B16">
        <v>4.05</v>
      </c>
      <c r="C16">
        <v>6.98</v>
      </c>
      <c r="D16">
        <v>9.89</v>
      </c>
    </row>
    <row r="17" spans="1:4" x14ac:dyDescent="0.35">
      <c r="A17" s="7">
        <v>43291</v>
      </c>
      <c r="B17">
        <v>3.99</v>
      </c>
      <c r="C17">
        <v>7</v>
      </c>
      <c r="D17">
        <v>9.89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Data</vt:lpstr>
      <vt:lpstr>TLF_Raw</vt:lpstr>
      <vt:lpstr>EEM</vt:lpstr>
      <vt:lpstr>Calibration&amp;QA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Saskia Nowicki</dc:creator>
  <cp:keywords/>
  <dc:description/>
  <cp:lastModifiedBy>Nancy Gladstone</cp:lastModifiedBy>
  <cp:revision/>
  <dcterms:created xsi:type="dcterms:W3CDTF">2018-07-05T09:24:36Z</dcterms:created>
  <dcterms:modified xsi:type="dcterms:W3CDTF">2024-07-26T13:46:52Z</dcterms:modified>
  <cp:category/>
  <cp:contentStatus/>
</cp:coreProperties>
</file>