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075"/>
  </bookViews>
  <sheets>
    <sheet name="TABLE_S1" sheetId="1" r:id="rId1"/>
    <sheet name="TABLE_S2" sheetId="2" r:id="rId2"/>
    <sheet name="TABLE S3" sheetId="3" r:id="rId3"/>
    <sheet name="TABLES4" sheetId="4" r:id="rId4"/>
  </sheets>
  <externalReferences>
    <externalReference r:id="rId5"/>
    <externalReference r:id="rId6"/>
  </externalReferences>
  <calcPr calcId="145621"/>
</workbook>
</file>

<file path=xl/calcChain.xml><?xml version="1.0" encoding="utf-8"?>
<calcChain xmlns="http://schemas.openxmlformats.org/spreadsheetml/2006/main">
  <c r="C10" i="4" l="1"/>
  <c r="D10" i="4"/>
  <c r="F10" i="4"/>
  <c r="G10" i="4"/>
  <c r="C11" i="4"/>
  <c r="D11" i="4"/>
  <c r="F11" i="4"/>
  <c r="G11" i="4"/>
  <c r="C12" i="4"/>
  <c r="D12" i="4"/>
  <c r="F12" i="4"/>
  <c r="G12" i="4"/>
  <c r="C14" i="4"/>
  <c r="D14" i="4"/>
  <c r="F14" i="4"/>
  <c r="G14" i="4"/>
  <c r="C15" i="4"/>
  <c r="D15" i="4"/>
  <c r="F15" i="4"/>
  <c r="G15" i="4"/>
  <c r="C16" i="4"/>
  <c r="D16" i="4"/>
  <c r="F16" i="4"/>
  <c r="G16" i="4"/>
  <c r="C17" i="4"/>
  <c r="D17" i="4"/>
  <c r="F17" i="4"/>
  <c r="G17" i="4"/>
  <c r="C18" i="4"/>
  <c r="D18" i="4"/>
  <c r="F18" i="4"/>
  <c r="G18" i="4"/>
  <c r="C19" i="4"/>
  <c r="D19" i="4"/>
  <c r="F19" i="4"/>
  <c r="G19" i="4"/>
  <c r="C20" i="4"/>
  <c r="D20" i="4"/>
  <c r="F20" i="4"/>
  <c r="G20" i="4"/>
  <c r="C21" i="4"/>
  <c r="D21" i="4"/>
  <c r="F21" i="4"/>
  <c r="G21" i="4"/>
  <c r="C22" i="4"/>
  <c r="D22" i="4"/>
  <c r="F22" i="4"/>
  <c r="G22" i="4"/>
  <c r="C23" i="4"/>
  <c r="D23" i="4"/>
  <c r="F23" i="4"/>
  <c r="G23" i="4"/>
  <c r="C24" i="4"/>
  <c r="D24" i="4"/>
  <c r="F24" i="4"/>
  <c r="G24" i="4"/>
  <c r="C25" i="4"/>
  <c r="D25" i="4"/>
  <c r="F25" i="4"/>
  <c r="G25" i="4"/>
  <c r="C26" i="4"/>
  <c r="D26" i="4"/>
  <c r="F26" i="4"/>
  <c r="G26" i="4"/>
  <c r="C27" i="4"/>
  <c r="D27" i="4"/>
  <c r="F27" i="4"/>
  <c r="G27" i="4"/>
  <c r="C28" i="4"/>
  <c r="D28" i="4"/>
  <c r="F28" i="4"/>
  <c r="G28" i="4"/>
  <c r="C29" i="4"/>
  <c r="D29" i="4"/>
  <c r="F29" i="4"/>
  <c r="G29" i="4"/>
  <c r="C30" i="4"/>
  <c r="D30" i="4"/>
  <c r="F30" i="4"/>
  <c r="G30" i="4"/>
  <c r="C31" i="4"/>
  <c r="D31" i="4"/>
  <c r="F31" i="4"/>
  <c r="G31" i="4"/>
  <c r="C32" i="4"/>
  <c r="D32" i="4"/>
  <c r="F32" i="4"/>
  <c r="G32" i="4"/>
  <c r="C34" i="4"/>
  <c r="D34" i="4"/>
  <c r="F34" i="4"/>
  <c r="G34" i="4"/>
  <c r="C36" i="4"/>
  <c r="D36" i="4"/>
  <c r="F36" i="4"/>
  <c r="G36" i="4"/>
  <c r="C37" i="4"/>
  <c r="D37" i="4"/>
  <c r="F37" i="4"/>
  <c r="G37" i="4"/>
  <c r="C39" i="4"/>
  <c r="D39" i="4"/>
  <c r="F39" i="4"/>
  <c r="G39" i="4"/>
  <c r="C40" i="4"/>
  <c r="D40" i="4"/>
  <c r="F40" i="4"/>
  <c r="G40" i="4"/>
  <c r="C41" i="4"/>
  <c r="D41" i="4"/>
  <c r="F41" i="4"/>
  <c r="G41" i="4"/>
  <c r="C43" i="4"/>
  <c r="D43" i="4"/>
  <c r="F43" i="4"/>
  <c r="G43" i="4"/>
  <c r="C10" i="3" l="1"/>
  <c r="D10" i="3"/>
  <c r="F10" i="3"/>
  <c r="G10" i="3"/>
  <c r="C11" i="3"/>
  <c r="D11" i="3"/>
  <c r="F11" i="3"/>
  <c r="G11" i="3"/>
  <c r="C12" i="3"/>
  <c r="D12" i="3"/>
  <c r="F12" i="3"/>
  <c r="G12" i="3"/>
  <c r="C14" i="3"/>
  <c r="D14" i="3"/>
  <c r="F14" i="3"/>
  <c r="G14" i="3"/>
  <c r="C15" i="3"/>
  <c r="D15" i="3"/>
  <c r="F15" i="3"/>
  <c r="G15" i="3"/>
  <c r="C16" i="3"/>
  <c r="D16" i="3"/>
  <c r="F16" i="3"/>
  <c r="G16" i="3"/>
  <c r="C17" i="3"/>
  <c r="D17" i="3"/>
  <c r="F17" i="3"/>
  <c r="G17" i="3"/>
  <c r="C18" i="3"/>
  <c r="D18" i="3"/>
  <c r="F18" i="3"/>
  <c r="G18" i="3"/>
  <c r="C19" i="3"/>
  <c r="D19" i="3"/>
  <c r="F19" i="3"/>
  <c r="G19" i="3"/>
  <c r="C20" i="3"/>
  <c r="D20" i="3"/>
  <c r="F20" i="3"/>
  <c r="G20" i="3"/>
  <c r="C21" i="3"/>
  <c r="D21" i="3"/>
  <c r="F21" i="3"/>
  <c r="G21" i="3"/>
  <c r="C22" i="3"/>
  <c r="D22" i="3"/>
  <c r="F22" i="3"/>
  <c r="G22" i="3"/>
  <c r="C23" i="3"/>
  <c r="D23" i="3"/>
  <c r="F23" i="3"/>
  <c r="G23" i="3"/>
  <c r="C24" i="3"/>
  <c r="D24" i="3"/>
  <c r="F24" i="3"/>
  <c r="G24" i="3"/>
  <c r="C25" i="3"/>
  <c r="D25" i="3"/>
  <c r="F25" i="3"/>
  <c r="G25" i="3"/>
  <c r="C26" i="3"/>
  <c r="D26" i="3"/>
  <c r="F26" i="3"/>
  <c r="G26" i="3"/>
  <c r="C27" i="3"/>
  <c r="D27" i="3"/>
  <c r="F27" i="3"/>
  <c r="G27" i="3"/>
  <c r="C28" i="3"/>
  <c r="D28" i="3"/>
  <c r="F28" i="3"/>
  <c r="G28" i="3"/>
  <c r="C29" i="3"/>
  <c r="D29" i="3"/>
  <c r="F29" i="3"/>
  <c r="G29" i="3"/>
  <c r="C30" i="3"/>
  <c r="D30" i="3"/>
  <c r="F30" i="3"/>
  <c r="G30" i="3"/>
  <c r="C31" i="3"/>
  <c r="D31" i="3"/>
  <c r="F31" i="3"/>
  <c r="G31" i="3"/>
  <c r="C32" i="3"/>
  <c r="D32" i="3"/>
  <c r="F32" i="3"/>
  <c r="G32" i="3"/>
  <c r="C33" i="3"/>
  <c r="D33" i="3"/>
  <c r="F33" i="3"/>
  <c r="G33" i="3"/>
  <c r="C34" i="3"/>
  <c r="D34" i="3"/>
  <c r="F34" i="3"/>
  <c r="G34" i="3"/>
  <c r="C36" i="3"/>
  <c r="D36" i="3"/>
  <c r="F36" i="3"/>
  <c r="G36" i="3"/>
  <c r="C38" i="3"/>
  <c r="D38" i="3"/>
  <c r="F38" i="3"/>
  <c r="G38" i="3"/>
  <c r="C39" i="3"/>
  <c r="D39" i="3"/>
  <c r="F39" i="3"/>
  <c r="G39" i="3"/>
  <c r="C41" i="3"/>
  <c r="D41" i="3"/>
  <c r="F41" i="3"/>
  <c r="G41" i="3"/>
  <c r="C43" i="3"/>
  <c r="D43" i="3"/>
  <c r="F43" i="3"/>
  <c r="G43" i="3"/>
  <c r="C44" i="3"/>
  <c r="D44" i="3"/>
  <c r="F44" i="3"/>
  <c r="G44" i="3"/>
  <c r="C46" i="3"/>
  <c r="D46" i="3"/>
  <c r="F46" i="3"/>
  <c r="G46" i="3"/>
</calcChain>
</file>

<file path=xl/sharedStrings.xml><?xml version="1.0" encoding="utf-8"?>
<sst xmlns="http://schemas.openxmlformats.org/spreadsheetml/2006/main" count="839" uniqueCount="155">
  <si>
    <t>Supplemental Table S1. Concentrations of sterols, oxysterols, cholestenoic and cholenoic acids in serum</t>
  </si>
  <si>
    <t>Sterol Systematic Name (Common name)</t>
  </si>
  <si>
    <t>Abbreviation</t>
  </si>
  <si>
    <t>Control, n=24</t>
  </si>
  <si>
    <t>ALS, n=35</t>
  </si>
  <si>
    <t>Control vs ALS</t>
  </si>
  <si>
    <t>PLS, n=6</t>
  </si>
  <si>
    <t>Control vs PLS</t>
  </si>
  <si>
    <t>Mean</t>
  </si>
  <si>
    <t>SD</t>
  </si>
  <si>
    <t>Significance</t>
  </si>
  <si>
    <t>Cholesterol and Precursors</t>
  </si>
  <si>
    <r>
      <rPr>
        <b/>
        <sz val="11"/>
        <color theme="1"/>
        <rFont val="Calibri"/>
        <family val="2"/>
      </rPr>
      <t>µ</t>
    </r>
    <r>
      <rPr>
        <b/>
        <sz val="11"/>
        <color theme="1"/>
        <rFont val="Arial"/>
        <family val="2"/>
      </rPr>
      <t>g/mL</t>
    </r>
  </si>
  <si>
    <t>µg/mL</t>
  </si>
  <si>
    <t>ANOVA</t>
  </si>
  <si>
    <t>3β-Hydroxycholestatriene</t>
  </si>
  <si>
    <t>NS</t>
  </si>
  <si>
    <t>Cholesta-5,7-dien-3β-ol (7-Dehydrocholesterol) + Cholesta-5,8-dien-3β-ol</t>
  </si>
  <si>
    <t>7-DHC + 8-DHC</t>
  </si>
  <si>
    <t>Cholesta-5,24-dien-3β-ol (Desmosterol)</t>
  </si>
  <si>
    <t>24-DHC</t>
  </si>
  <si>
    <t>Cholest-5-en-3β-ol (Cholesterol)</t>
  </si>
  <si>
    <t>C</t>
  </si>
  <si>
    <t>Metabolites</t>
  </si>
  <si>
    <t>ng/mL</t>
  </si>
  <si>
    <t>Cholesta-5,8-diene-3β,24(or 25)-diol</t>
  </si>
  <si>
    <t>24(or 25)H-8DHC</t>
  </si>
  <si>
    <t>Cholesta-5,8-diene-3β,26-diol</t>
  </si>
  <si>
    <t>26H-8-DHC</t>
  </si>
  <si>
    <t>3β-Hydroxycholest-5-en-7,8-epoxide</t>
  </si>
  <si>
    <t>7,8-EC</t>
  </si>
  <si>
    <t>NA</t>
  </si>
  <si>
    <r>
      <t>9,10-Secocholesta-5Z,7E,10-triene-3S,25-diol (25-HydroxyvitaminD</t>
    </r>
    <r>
      <rPr>
        <vertAlign val="subscript"/>
        <sz val="11"/>
        <color rgb="FF000000"/>
        <rFont val="Arial"/>
        <family val="2"/>
      </rPr>
      <t>3</t>
    </r>
    <r>
      <rPr>
        <sz val="11"/>
        <color rgb="FF000000"/>
        <rFont val="Arial"/>
        <family val="2"/>
      </rPr>
      <t>)</t>
    </r>
  </si>
  <si>
    <r>
      <t>25-D</t>
    </r>
    <r>
      <rPr>
        <vertAlign val="subscript"/>
        <sz val="11"/>
        <color theme="1"/>
        <rFont val="Arial"/>
        <family val="2"/>
      </rPr>
      <t>3</t>
    </r>
  </si>
  <si>
    <r>
      <t>9,10-Secocholesta-5Z,7E,10-triene-3S,24,25-triol (24,25-Dihydroxyvitamin D</t>
    </r>
    <r>
      <rPr>
        <vertAlign val="subscript"/>
        <sz val="11"/>
        <color rgb="FF000000"/>
        <rFont val="Arial"/>
        <family val="2"/>
      </rPr>
      <t>3</t>
    </r>
    <r>
      <rPr>
        <sz val="11"/>
        <color rgb="FF000000"/>
        <rFont val="Arial"/>
        <family val="2"/>
      </rPr>
      <t>)</t>
    </r>
  </si>
  <si>
    <r>
      <t>24,25-D</t>
    </r>
    <r>
      <rPr>
        <vertAlign val="subscript"/>
        <sz val="11"/>
        <color theme="1"/>
        <rFont val="Arial"/>
        <family val="2"/>
      </rPr>
      <t>3</t>
    </r>
  </si>
  <si>
    <t>Cholest-5-ene-3β,7α-diol (7α-Hydroxycholesterol)</t>
  </si>
  <si>
    <t>7α-HC</t>
  </si>
  <si>
    <t>7α-Hydroxycholest-4-en-3-one</t>
  </si>
  <si>
    <t>7α-HCO</t>
  </si>
  <si>
    <t>Cholest-5-ene-3β,7β-diol (7β-Hydroxycholesterol)</t>
  </si>
  <si>
    <t>7β-HC</t>
  </si>
  <si>
    <t>3β-Hydroxycholest-5-en-7-one (7-Oxocholesterol)</t>
  </si>
  <si>
    <t>7O-C</t>
  </si>
  <si>
    <t>3β-Hydroxycholest-5-en-24-one (24-Oxocholesterol)</t>
  </si>
  <si>
    <t>24O-C</t>
  </si>
  <si>
    <t>Cholest-5-ene-3β,24S-diol (24S-Hydroxycholesterol)</t>
  </si>
  <si>
    <t>24S-HC</t>
  </si>
  <si>
    <t>Cholest-5-ene-3β,25-diol (25-Hydroxycholesterol)</t>
  </si>
  <si>
    <t>25-HC</t>
  </si>
  <si>
    <t>Cholest-5-ene-3β,(25R)26-diol (27-Hydroxycholesterol)</t>
  </si>
  <si>
    <t>26-HC</t>
  </si>
  <si>
    <t>**</t>
  </si>
  <si>
    <t>Cholest-5-ene-3β,12α-diol (12α-Hydroxycholesterol)</t>
  </si>
  <si>
    <t>12α-HC</t>
  </si>
  <si>
    <t>Cholest-5-ene-3β,7α,12α-triol (7α12α-Dihydroxycholesterol)</t>
  </si>
  <si>
    <t>7α,12α-diHC</t>
  </si>
  <si>
    <t>7α,12α-Dihydroxycholest-4-en-3-one</t>
  </si>
  <si>
    <t>7α,12α-diHCO</t>
  </si>
  <si>
    <t>Cholest-5-ene-3β,7α,25-triol (7α,25-Dihydroxycholesterol)</t>
  </si>
  <si>
    <t>7α,25-diHC</t>
  </si>
  <si>
    <t>7α,25-Dihydroxycholest-4-en-3-one</t>
  </si>
  <si>
    <t>7α,25-diHCO</t>
  </si>
  <si>
    <t>Cholest-5-ene-3β,7α,26-triol (7α,26-Dihydroxycholesterol)</t>
  </si>
  <si>
    <t>7α,26-diHC</t>
  </si>
  <si>
    <t>7α,26-Dihydroxycholest-4-en-3-one</t>
  </si>
  <si>
    <t>7α,26-diHCO</t>
  </si>
  <si>
    <t>3β,22-Dihydroxycholest-5-en-24-one</t>
  </si>
  <si>
    <t>22-HC-24-O</t>
  </si>
  <si>
    <t>3β,5α-Dihydroxycholest-7-en-6-one (Dihydrocholestenone)</t>
  </si>
  <si>
    <t>Cholesta-5-en-3β,24,25-triol (24,25-Dihydroxycholesterol)</t>
  </si>
  <si>
    <t>24,25-diHC</t>
  </si>
  <si>
    <t>*</t>
  </si>
  <si>
    <t>3β-Hydroxycholest-5-en-26-oic acid</t>
  </si>
  <si>
    <t>3β-HCA</t>
  </si>
  <si>
    <t>3-Oxocholest-4-en-26-oic acid</t>
  </si>
  <si>
    <t>3O-CA</t>
  </si>
  <si>
    <t>3β-Hydroxycholesta-5,7-dien-26-oic acid</t>
  </si>
  <si>
    <t>3βH-7-DHCA</t>
  </si>
  <si>
    <t>3-Oxocholesta-4,6-dien-26-oic acid</t>
  </si>
  <si>
    <t>3O-6-DHCA</t>
  </si>
  <si>
    <t>3β,7α-Dihydroxycholest-5-en-26-oic acid</t>
  </si>
  <si>
    <t>3β,7α-diHCA</t>
  </si>
  <si>
    <t>7α-Hydroxy-3-oxocholest-4-en-26-oic acid</t>
  </si>
  <si>
    <t>7αH,3O-CA</t>
  </si>
  <si>
    <t>Total 3β,7α-Dihydroxycholest-5-en-26-oic acid</t>
  </si>
  <si>
    <t>Total 7α-Hydroxy-3-oxocholest-4-en-26-oic acid</t>
  </si>
  <si>
    <t>3β,7β-Dihydroxycholest-5-en-26-oic acid</t>
  </si>
  <si>
    <t>3β,7β-diHCA</t>
  </si>
  <si>
    <t>3β-Hydroxy-7-oxocholest-5-en-26-oic acid</t>
  </si>
  <si>
    <t>3βH,7O-CA</t>
  </si>
  <si>
    <t>3β,22,25-Trihydroxycholest-5-en-24-one</t>
  </si>
  <si>
    <t>22,25-diHC-24-O</t>
  </si>
  <si>
    <t>7α,x,y-Trihydroxycholest-4-en-3-one</t>
  </si>
  <si>
    <t>7α,x,y-triHCO</t>
  </si>
  <si>
    <t>7α,24(or26),25-Trihydroxycholest-4-en-3-one</t>
  </si>
  <si>
    <t>7α,24(or 25)-triHCO</t>
  </si>
  <si>
    <t>3β,7α,24-Trihydroxycholest-5-en-26-oic acid</t>
  </si>
  <si>
    <t>3β,7α,24-triHCA</t>
  </si>
  <si>
    <t>7α,24-Dihydroxy-3-oxocholest-4-en-26-oic acid</t>
  </si>
  <si>
    <t>7α,24-diH,3O-CA</t>
  </si>
  <si>
    <t>3β,7β,24-Trihydroxycholest-5-en-26-oic acid</t>
  </si>
  <si>
    <t>3β,7β,24-triHCA</t>
  </si>
  <si>
    <t>7β,24-Dihydroxy-3-oxocholest-4-en-26-oic acid</t>
  </si>
  <si>
    <t>7β,24-diH,3O-CA</t>
  </si>
  <si>
    <t>3β,7α,25-Trihydroxycholest-5-en-26-oic acid</t>
  </si>
  <si>
    <t>3β,7α,25-triHCA</t>
  </si>
  <si>
    <t>7α,25-Dihydroxy-3-oxocholest-4-en-26-oic acid</t>
  </si>
  <si>
    <t>7α,25-diH,3O-CA</t>
  </si>
  <si>
    <t>3β,7β,25-Trihydroxycholest-5-en-26-oic acid</t>
  </si>
  <si>
    <t>3β,7β,25-triHCA</t>
  </si>
  <si>
    <t>7β,25-Dihydroxy-3-oxocholest-4-en-26-oic acid</t>
  </si>
  <si>
    <t>7β,25-diH,3O-CA</t>
  </si>
  <si>
    <t>7α,x-Dihydroxy-3-oxocholest-4-en-26-oic acid</t>
  </si>
  <si>
    <t>7α,x-diH,3O-CA</t>
  </si>
  <si>
    <t>3β,7α,12α-Trihydroxycholest-5-en-26-oic acid</t>
  </si>
  <si>
    <t>3β,7α,12α-triHCA</t>
  </si>
  <si>
    <t>7α,12α-Dihydroxy-3-oxocholest-4-en-26-oic acid</t>
  </si>
  <si>
    <t>7α,12α-diH,3O-CA</t>
  </si>
  <si>
    <t>7α-Hydroxy-26-nor-cholest-4-ene-3,24-dione</t>
  </si>
  <si>
    <t>7αH,26-nor-C-3,24-diO</t>
  </si>
  <si>
    <t>3β,7α-Dihydroxychol-5-en-24-oic acid</t>
  </si>
  <si>
    <r>
      <t>3β,7α-Δ</t>
    </r>
    <r>
      <rPr>
        <vertAlign val="superscript"/>
        <sz val="11"/>
        <color theme="1"/>
        <rFont val="Arial"/>
        <family val="2"/>
      </rPr>
      <t>5</t>
    </r>
    <r>
      <rPr>
        <sz val="11"/>
        <color theme="1"/>
        <rFont val="Arial"/>
        <family val="2"/>
      </rPr>
      <t>-BA</t>
    </r>
  </si>
  <si>
    <t>7α-Hydroxy-3-oxochol-4-en-24-oic acid</t>
  </si>
  <si>
    <r>
      <t>7αH,3O-Δ</t>
    </r>
    <r>
      <rPr>
        <vertAlign val="super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>-BA</t>
    </r>
  </si>
  <si>
    <t>3β,7β-Dihydroxychol-5-en-24-oic acid</t>
  </si>
  <si>
    <r>
      <t>3β,7β-Δ</t>
    </r>
    <r>
      <rPr>
        <vertAlign val="superscript"/>
        <sz val="11"/>
        <color theme="1"/>
        <rFont val="Arial"/>
        <family val="2"/>
      </rPr>
      <t>5</t>
    </r>
    <r>
      <rPr>
        <sz val="11"/>
        <color theme="1"/>
        <rFont val="Arial"/>
        <family val="2"/>
      </rPr>
      <t>-BA</t>
    </r>
  </si>
  <si>
    <t>9,10-Secocholesta-5Z,7E,10-triene-3S,24,25-triol (24,25-Dihydroxyvitamin D3)</t>
  </si>
  <si>
    <t>9,10-Secocholesta-5Z,7E,10-triene-3S,25-diol (25-HydroxyvitaminD3)</t>
  </si>
  <si>
    <t>ng/µg cholesterol</t>
  </si>
  <si>
    <t>µg/µg cholesterol</t>
  </si>
  <si>
    <t>Supplemental Table S2. Cholesterol-normalised concentrations of sterols, oxysterols, cholestenoic and cholenoic acids in serum</t>
  </si>
  <si>
    <r>
      <t>7αH,3O-Δ</t>
    </r>
    <r>
      <rPr>
        <vertAlign val="superscript"/>
        <sz val="10"/>
        <color rgb="FF000000"/>
        <rFont val="Arial"/>
        <family val="2"/>
      </rPr>
      <t>4</t>
    </r>
    <r>
      <rPr>
        <sz val="10"/>
        <color rgb="FF000000"/>
        <rFont val="Arial"/>
        <family val="2"/>
      </rPr>
      <t>-BA</t>
    </r>
  </si>
  <si>
    <r>
      <t>3β,7α-Δ</t>
    </r>
    <r>
      <rPr>
        <vertAlign val="superscript"/>
        <sz val="10"/>
        <color rgb="FF000000"/>
        <rFont val="Arial"/>
        <family val="2"/>
      </rPr>
      <t>5</t>
    </r>
    <r>
      <rPr>
        <sz val="10"/>
        <color rgb="FF000000"/>
        <rFont val="Arial"/>
        <family val="2"/>
      </rPr>
      <t>-BA</t>
    </r>
  </si>
  <si>
    <t>7αH,3,24-diO-CA</t>
  </si>
  <si>
    <t>7α-Hydroxy-3,24-bisoxocholest-4-en-26-oic acid</t>
  </si>
  <si>
    <t>x,y,z-triH,3O-CA</t>
  </si>
  <si>
    <t>Trihydroxy-3-oxocholest-4-en-26-oic acid</t>
  </si>
  <si>
    <t>6β-HC</t>
  </si>
  <si>
    <t>Cholest-4(or 5)-ene-3β,6β-diol (6β-Hydroxycholesterol)</t>
  </si>
  <si>
    <r>
      <t>25-D</t>
    </r>
    <r>
      <rPr>
        <vertAlign val="subscript"/>
        <sz val="10"/>
        <color rgb="FF000000"/>
        <rFont val="Arial"/>
        <family val="2"/>
      </rPr>
      <t>3</t>
    </r>
  </si>
  <si>
    <t>Cholesterol and precursors</t>
  </si>
  <si>
    <t>Control Vs ALS</t>
  </si>
  <si>
    <t>Amyotrophic lateral sclerosis (ALS)</t>
  </si>
  <si>
    <t>Controls</t>
  </si>
  <si>
    <t>Supplemental Table S3. Concentrations of sterols, oxysterols, cholestenoic and cholenoic acids in CSF</t>
  </si>
  <si>
    <r>
      <t>7αH,3O-Δ</t>
    </r>
    <r>
      <rPr>
        <vertAlign val="superscript"/>
        <sz val="11"/>
        <color rgb="FF000000"/>
        <rFont val="Arial"/>
        <family val="2"/>
      </rPr>
      <t>4</t>
    </r>
    <r>
      <rPr>
        <sz val="11"/>
        <color rgb="FF000000"/>
        <rFont val="Arial"/>
        <family val="2"/>
      </rPr>
      <t>-BA</t>
    </r>
  </si>
  <si>
    <r>
      <t>3β,7α-Δ</t>
    </r>
    <r>
      <rPr>
        <vertAlign val="superscript"/>
        <sz val="11"/>
        <color rgb="FF000000"/>
        <rFont val="Arial"/>
        <family val="2"/>
      </rPr>
      <t>5</t>
    </r>
    <r>
      <rPr>
        <sz val="11"/>
        <color rgb="FF000000"/>
        <rFont val="Arial"/>
        <family val="2"/>
      </rPr>
      <t>-BA</t>
    </r>
  </si>
  <si>
    <r>
      <t>25-D</t>
    </r>
    <r>
      <rPr>
        <vertAlign val="subscript"/>
        <sz val="11"/>
        <color rgb="FF000000"/>
        <rFont val="Arial"/>
        <family val="2"/>
      </rPr>
      <t>3</t>
    </r>
  </si>
  <si>
    <t>Table S4. Cholesterol-normalised concentrations of sterols, oxysterols, cholestenoic and cholenoic acids in CSF</t>
  </si>
  <si>
    <t>Notes</t>
  </si>
  <si>
    <t>1. SD, standard deviation</t>
  </si>
  <si>
    <t>2. NA, not available</t>
  </si>
  <si>
    <t>3. NS, not significant</t>
  </si>
  <si>
    <t>4. *, P &lt; 0.05; **, P&lt;0.01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</si>
</sst>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000"/>
  </numFmts>
  <fonts count="2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rgb="FF000000"/>
      <name val="Arial"/>
      <family val="2"/>
    </font>
    <font>
      <vertAlign val="subscript"/>
      <sz val="11"/>
      <color rgb="FF000000"/>
      <name val="Arial"/>
      <family val="2"/>
    </font>
    <font>
      <vertAlign val="subscript"/>
      <sz val="11"/>
      <color theme="1"/>
      <name val="Arial"/>
      <family val="2"/>
    </font>
    <font>
      <sz val="11"/>
      <name val="Arial"/>
      <family val="2"/>
    </font>
    <font>
      <vertAlign val="superscript"/>
      <sz val="11"/>
      <color theme="1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vertAlign val="superscript"/>
      <sz val="10"/>
      <color rgb="FF000000"/>
      <name val="Arial"/>
      <family val="2"/>
    </font>
    <font>
      <b/>
      <sz val="10"/>
      <name val="Arial"/>
      <family val="2"/>
    </font>
    <font>
      <vertAlign val="subscript"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Arial"/>
      <family val="2"/>
    </font>
    <font>
      <vertAlign val="superscript"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17">
    <xf numFmtId="0" fontId="0" fillId="0" borderId="0" xfId="0"/>
    <xf numFmtId="0" fontId="1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2" fontId="2" fillId="0" borderId="3" xfId="0" applyNumberFormat="1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/>
    </xf>
    <xf numFmtId="164" fontId="3" fillId="0" borderId="3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2" fontId="3" fillId="0" borderId="3" xfId="0" applyNumberFormat="1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left"/>
    </xf>
    <xf numFmtId="165" fontId="3" fillId="0" borderId="3" xfId="0" applyNumberFormat="1" applyFont="1" applyFill="1" applyBorder="1" applyAlignment="1">
      <alignment horizontal="left"/>
    </xf>
    <xf numFmtId="165" fontId="3" fillId="0" borderId="0" xfId="0" applyNumberFormat="1" applyFont="1" applyFill="1" applyBorder="1" applyAlignment="1">
      <alignment horizontal="left"/>
    </xf>
    <xf numFmtId="0" fontId="0" fillId="0" borderId="0" xfId="0" applyFill="1"/>
    <xf numFmtId="165" fontId="2" fillId="0" borderId="3" xfId="0" applyNumberFormat="1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2" fontId="8" fillId="0" borderId="3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2" fontId="3" fillId="0" borderId="0" xfId="0" applyNumberFormat="1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/>
    <xf numFmtId="2" fontId="3" fillId="0" borderId="0" xfId="0" applyNumberFormat="1" applyFont="1" applyBorder="1" applyAlignment="1">
      <alignment horizontal="center"/>
    </xf>
    <xf numFmtId="0" fontId="3" fillId="0" borderId="0" xfId="0" applyFont="1"/>
    <xf numFmtId="0" fontId="2" fillId="0" borderId="0" xfId="0" applyFont="1" applyFill="1" applyBorder="1"/>
    <xf numFmtId="0" fontId="3" fillId="0" borderId="0" xfId="0" applyFont="1" applyFill="1" applyBorder="1" applyAlignment="1">
      <alignment horizontal="left" vertical="top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2" fontId="0" fillId="0" borderId="0" xfId="0" applyNumberFormat="1" applyBorder="1" applyAlignment="1">
      <alignment horizontal="center"/>
    </xf>
    <xf numFmtId="0" fontId="10" fillId="0" borderId="0" xfId="0" applyFont="1" applyFill="1" applyBorder="1"/>
    <xf numFmtId="164" fontId="0" fillId="0" borderId="0" xfId="0" applyNumberFormat="1"/>
    <xf numFmtId="164" fontId="0" fillId="0" borderId="0" xfId="0" applyNumberFormat="1" applyFill="1"/>
    <xf numFmtId="166" fontId="3" fillId="0" borderId="3" xfId="0" applyNumberFormat="1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166" fontId="8" fillId="0" borderId="3" xfId="0" applyNumberFormat="1" applyFont="1" applyFill="1" applyBorder="1" applyAlignment="1">
      <alignment horizontal="left"/>
    </xf>
    <xf numFmtId="166" fontId="2" fillId="0" borderId="3" xfId="0" applyNumberFormat="1" applyFont="1" applyFill="1" applyBorder="1" applyAlignment="1">
      <alignment horizontal="left"/>
    </xf>
    <xf numFmtId="0" fontId="0" fillId="0" borderId="0" xfId="0" applyFont="1"/>
    <xf numFmtId="0" fontId="14" fillId="0" borderId="0" xfId="0" applyFont="1"/>
    <xf numFmtId="166" fontId="15" fillId="0" borderId="3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left"/>
    </xf>
    <xf numFmtId="166" fontId="3" fillId="0" borderId="0" xfId="0" applyNumberFormat="1" applyFont="1" applyFill="1" applyBorder="1" applyAlignment="1">
      <alignment horizontal="left"/>
    </xf>
    <xf numFmtId="166" fontId="0" fillId="0" borderId="0" xfId="0" applyNumberFormat="1"/>
    <xf numFmtId="164" fontId="0" fillId="0" borderId="0" xfId="0" applyNumberFormat="1" applyBorder="1"/>
    <xf numFmtId="164" fontId="0" fillId="0" borderId="0" xfId="0" applyNumberFormat="1" applyFill="1" applyBorder="1"/>
    <xf numFmtId="2" fontId="0" fillId="0" borderId="0" xfId="0" applyNumberFormat="1" applyBorder="1" applyAlignment="1">
      <alignment horizontal="left"/>
    </xf>
    <xf numFmtId="2" fontId="0" fillId="0" borderId="0" xfId="0" applyNumberFormat="1" applyFill="1" applyBorder="1" applyAlignment="1">
      <alignment horizontal="left"/>
    </xf>
    <xf numFmtId="0" fontId="16" fillId="0" borderId="0" xfId="0" applyFont="1" applyBorder="1"/>
    <xf numFmtId="0" fontId="4" fillId="0" borderId="0" xfId="0" applyFont="1" applyFill="1" applyBorder="1"/>
    <xf numFmtId="166" fontId="0" fillId="0" borderId="3" xfId="0" applyNumberFormat="1" applyFill="1" applyBorder="1"/>
    <xf numFmtId="164" fontId="0" fillId="0" borderId="3" xfId="0" applyNumberFormat="1" applyFill="1" applyBorder="1"/>
    <xf numFmtId="164" fontId="0" fillId="0" borderId="3" xfId="0" applyNumberFormat="1" applyFill="1" applyBorder="1" applyAlignment="1">
      <alignment horizontal="left"/>
    </xf>
    <xf numFmtId="0" fontId="10" fillId="0" borderId="3" xfId="0" applyFont="1" applyFill="1" applyBorder="1"/>
    <xf numFmtId="2" fontId="16" fillId="0" borderId="0" xfId="0" applyNumberFormat="1" applyFont="1" applyFill="1" applyBorder="1"/>
    <xf numFmtId="166" fontId="11" fillId="0" borderId="3" xfId="0" applyNumberFormat="1" applyFont="1" applyFill="1" applyBorder="1" applyAlignment="1">
      <alignment horizontal="left"/>
    </xf>
    <xf numFmtId="164" fontId="11" fillId="0" borderId="3" xfId="0" applyNumberFormat="1" applyFont="1" applyFill="1" applyBorder="1" applyAlignment="1">
      <alignment horizontal="left"/>
    </xf>
    <xf numFmtId="164" fontId="17" fillId="0" borderId="0" xfId="0" applyNumberFormat="1" applyFont="1" applyFill="1" applyBorder="1" applyAlignment="1">
      <alignment horizontal="left"/>
    </xf>
    <xf numFmtId="164" fontId="17" fillId="0" borderId="3" xfId="0" applyNumberFormat="1" applyFont="1" applyFill="1" applyBorder="1" applyAlignment="1">
      <alignment horizontal="left"/>
    </xf>
    <xf numFmtId="2" fontId="0" fillId="0" borderId="0" xfId="0" applyNumberFormat="1" applyFill="1" applyBorder="1"/>
    <xf numFmtId="166" fontId="17" fillId="0" borderId="3" xfId="0" applyNumberFormat="1" applyFont="1" applyFill="1" applyBorder="1" applyAlignment="1">
      <alignment horizontal="left"/>
    </xf>
    <xf numFmtId="2" fontId="14" fillId="0" borderId="0" xfId="0" applyNumberFormat="1" applyFont="1" applyFill="1" applyBorder="1"/>
    <xf numFmtId="2" fontId="16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left"/>
    </xf>
    <xf numFmtId="166" fontId="19" fillId="0" borderId="3" xfId="0" applyNumberFormat="1" applyFont="1" applyFill="1" applyBorder="1" applyAlignment="1">
      <alignment horizontal="left"/>
    </xf>
    <xf numFmtId="0" fontId="21" fillId="0" borderId="3" xfId="0" applyFont="1" applyFill="1" applyBorder="1" applyAlignment="1">
      <alignment horizontal="left"/>
    </xf>
    <xf numFmtId="166" fontId="22" fillId="0" borderId="3" xfId="0" applyNumberFormat="1" applyFont="1" applyFill="1" applyBorder="1" applyAlignment="1">
      <alignment horizontal="left"/>
    </xf>
    <xf numFmtId="164" fontId="22" fillId="0" borderId="3" xfId="0" applyNumberFormat="1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2" fontId="17" fillId="0" borderId="3" xfId="0" applyNumberFormat="1" applyFont="1" applyFill="1" applyBorder="1" applyAlignment="1">
      <alignment horizontal="left"/>
    </xf>
    <xf numFmtId="2" fontId="22" fillId="0" borderId="3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Border="1"/>
    <xf numFmtId="0" fontId="22" fillId="0" borderId="3" xfId="0" applyFont="1" applyFill="1" applyBorder="1" applyAlignment="1">
      <alignment horizontal="left"/>
    </xf>
    <xf numFmtId="0" fontId="17" fillId="0" borderId="0" xfId="0" applyFont="1" applyBorder="1"/>
    <xf numFmtId="164" fontId="3" fillId="0" borderId="0" xfId="0" applyNumberFormat="1" applyFont="1" applyBorder="1" applyAlignment="1">
      <alignment horizontal="left"/>
    </xf>
    <xf numFmtId="166" fontId="3" fillId="0" borderId="0" xfId="0" applyNumberFormat="1" applyFont="1" applyBorder="1" applyAlignment="1">
      <alignment horizontal="left"/>
    </xf>
    <xf numFmtId="164" fontId="8" fillId="0" borderId="0" xfId="0" applyNumberFormat="1" applyFont="1" applyFill="1" applyBorder="1" applyAlignment="1">
      <alignment horizontal="left"/>
    </xf>
    <xf numFmtId="166" fontId="23" fillId="0" borderId="0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164" fontId="8" fillId="0" borderId="3" xfId="0" applyNumberFormat="1" applyFont="1" applyFill="1" applyBorder="1" applyAlignment="1">
      <alignment horizontal="left"/>
    </xf>
    <xf numFmtId="164" fontId="3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2" fillId="0" borderId="3" xfId="0" applyNumberFormat="1" applyFont="1" applyFill="1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164" fontId="2" fillId="0" borderId="3" xfId="0" applyNumberFormat="1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 wrapText="1"/>
    </xf>
    <xf numFmtId="166" fontId="15" fillId="0" borderId="3" xfId="0" applyNumberFormat="1" applyFont="1" applyFill="1" applyBorder="1" applyAlignment="1">
      <alignment horizontal="left"/>
    </xf>
    <xf numFmtId="0" fontId="22" fillId="0" borderId="1" xfId="0" applyFont="1" applyFill="1" applyBorder="1" applyAlignment="1">
      <alignment horizontal="left"/>
    </xf>
    <xf numFmtId="0" fontId="22" fillId="0" borderId="0" xfId="0" applyFont="1" applyFill="1" applyBorder="1" applyAlignment="1">
      <alignment horizontal="left"/>
    </xf>
    <xf numFmtId="0" fontId="22" fillId="0" borderId="2" xfId="0" applyFont="1" applyFill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22" fillId="0" borderId="3" xfId="0" applyFont="1" applyFill="1" applyBorder="1" applyAlignment="1">
      <alignment horizontal="left"/>
    </xf>
    <xf numFmtId="0" fontId="22" fillId="0" borderId="7" xfId="0" applyFont="1" applyFill="1" applyBorder="1" applyAlignment="1">
      <alignment horizontal="left"/>
    </xf>
    <xf numFmtId="0" fontId="22" fillId="0" borderId="6" xfId="0" applyFont="1" applyFill="1" applyBorder="1" applyAlignment="1">
      <alignment horizontal="left"/>
    </xf>
    <xf numFmtId="0" fontId="22" fillId="0" borderId="5" xfId="0" applyFont="1" applyFill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wrapText="1"/>
    </xf>
    <xf numFmtId="0" fontId="23" fillId="0" borderId="0" xfId="0" applyFont="1" applyBorder="1" applyAlignment="1">
      <alignment horizontal="left"/>
    </xf>
    <xf numFmtId="164" fontId="2" fillId="0" borderId="3" xfId="0" applyNumberFormat="1" applyFont="1" applyBorder="1" applyAlignment="1">
      <alignment horizontal="left"/>
    </xf>
    <xf numFmtId="164" fontId="2" fillId="0" borderId="7" xfId="0" applyNumberFormat="1" applyFont="1" applyFill="1" applyBorder="1" applyAlignment="1">
      <alignment horizontal="left"/>
    </xf>
    <xf numFmtId="164" fontId="2" fillId="0" borderId="6" xfId="0" applyNumberFormat="1" applyFont="1" applyFill="1" applyBorder="1" applyAlignment="1">
      <alignment horizontal="left"/>
    </xf>
    <xf numFmtId="164" fontId="2" fillId="0" borderId="5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60822_MND_TABLE%20S3_V10_151006_CSF_Jan-Ake_Oxfor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60822_MND_TABLE_S4_V10_160119_JAG_Copy%20of%20160113_Jan_Ake_Oxford_normalised%20levels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Ake"/>
      <sheetName val="TABLE S3 (2)"/>
      <sheetName val="Jan-Ake and Oxford grouped"/>
      <sheetName val="Oxford"/>
      <sheetName val="Stats"/>
      <sheetName val="TABLE S3"/>
      <sheetName val="F-tests"/>
      <sheetName val="t-tests"/>
      <sheetName val="Jan-Ake F-test"/>
      <sheetName val="Jan-Ake t-test"/>
      <sheetName val="Jan-Ake duplicates"/>
      <sheetName val="Oxford Mean and SD"/>
      <sheetName val="Oxford F-test"/>
      <sheetName val="Oxford t-test"/>
    </sheetNames>
    <sheetDataSet>
      <sheetData sheetId="0"/>
      <sheetData sheetId="1"/>
      <sheetData sheetId="2">
        <row r="6">
          <cell r="C6">
            <v>0.91950487954218207</v>
          </cell>
          <cell r="D6">
            <v>0.61059150844557475</v>
          </cell>
          <cell r="E6">
            <v>1.0345856857152764</v>
          </cell>
          <cell r="F6">
            <v>1.0145092615426621</v>
          </cell>
          <cell r="G6">
            <v>1.1166674799254628</v>
          </cell>
          <cell r="H6">
            <v>0.90323613280251536</v>
          </cell>
          <cell r="I6">
            <v>1.1134595606073647</v>
          </cell>
          <cell r="J6">
            <v>0.94368583157380248</v>
          </cell>
          <cell r="K6">
            <v>0.5531833141603949</v>
          </cell>
          <cell r="L6">
            <v>0.81056376316337908</v>
          </cell>
          <cell r="M6">
            <v>0.59408109687258281</v>
          </cell>
          <cell r="N6">
            <v>0.55858178679430859</v>
          </cell>
          <cell r="O6">
            <v>0.56429923444833507</v>
          </cell>
          <cell r="P6">
            <v>0.58718157914515912</v>
          </cell>
          <cell r="Q6">
            <v>0.53680123935021862</v>
          </cell>
        </row>
        <row r="7">
          <cell r="C7">
            <v>0.80134977582276867</v>
          </cell>
          <cell r="D7">
            <v>0.72445885545098776</v>
          </cell>
          <cell r="E7">
            <v>0.81711767258952628</v>
          </cell>
          <cell r="F7">
            <v>0.85711858180906919</v>
          </cell>
          <cell r="G7">
            <v>1.0389151758454929</v>
          </cell>
          <cell r="H7">
            <v>0.74384869849502611</v>
          </cell>
          <cell r="I7">
            <v>0.76449739663964422</v>
          </cell>
          <cell r="J7">
            <v>1.0007847303027277</v>
          </cell>
          <cell r="K7">
            <v>0.59596336723646537</v>
          </cell>
          <cell r="L7">
            <v>0.57359393218749233</v>
          </cell>
          <cell r="M7">
            <v>0.80634190965907937</v>
          </cell>
          <cell r="N7">
            <v>0.96445555984875375</v>
          </cell>
          <cell r="O7">
            <v>0.78520041869643442</v>
          </cell>
          <cell r="P7">
            <v>0.62955566298392374</v>
          </cell>
          <cell r="Q7">
            <v>0.7347643212851217</v>
          </cell>
        </row>
        <row r="8">
          <cell r="C8">
            <v>1.4255265985956757E-2</v>
          </cell>
          <cell r="D8">
            <v>6.9813551497843558E-3</v>
          </cell>
          <cell r="E8">
            <v>1.1678918432186287E-2</v>
          </cell>
          <cell r="F8">
            <v>2.4795092190833218E-2</v>
          </cell>
          <cell r="G8">
            <v>2.5402171777125369E-2</v>
          </cell>
          <cell r="H8">
            <v>2.2202464561927641E-2</v>
          </cell>
          <cell r="I8">
            <v>3.0791181298686913E-2</v>
          </cell>
          <cell r="J8">
            <v>3.2071416214927699E-2</v>
          </cell>
          <cell r="K8">
            <v>9.7328595736193031E-3</v>
          </cell>
          <cell r="L8">
            <v>2.8215825702724667E-2</v>
          </cell>
          <cell r="M8">
            <v>8.4780601147071526E-3</v>
          </cell>
          <cell r="N8">
            <v>9.4981323167470197E-2</v>
          </cell>
          <cell r="O8">
            <v>6.6300000169857128E-3</v>
          </cell>
          <cell r="P8">
            <v>1.554510071677344E-2</v>
          </cell>
          <cell r="Q8">
            <v>4.2098746282104089E-2</v>
          </cell>
        </row>
        <row r="9">
          <cell r="C9">
            <v>1.3297658306275051E-2</v>
          </cell>
          <cell r="D9">
            <v>1.3230609847522518E-2</v>
          </cell>
          <cell r="E9">
            <v>1.2838392785292273E-2</v>
          </cell>
          <cell r="F9">
            <v>4.0271662583970413E-2</v>
          </cell>
          <cell r="G9">
            <v>1.5933830470356951E-2</v>
          </cell>
          <cell r="H9">
            <v>3.7719587016525336E-2</v>
          </cell>
          <cell r="I9">
            <v>1.798389137444411E-2</v>
          </cell>
          <cell r="J9">
            <v>2.6141120855812532E-2</v>
          </cell>
          <cell r="K9">
            <v>2.1480842592606765E-3</v>
          </cell>
          <cell r="L9">
            <v>3.0754487890943026E-3</v>
          </cell>
          <cell r="M9">
            <v>7.724463902316266E-3</v>
          </cell>
          <cell r="N9">
            <v>8.1197503965794837E-2</v>
          </cell>
          <cell r="O9">
            <v>5.6687955132364975E-3</v>
          </cell>
          <cell r="P9">
            <v>3.0341793612189312E-2</v>
          </cell>
          <cell r="Q9">
            <v>2.6204605024904671E-2</v>
          </cell>
        </row>
        <row r="10">
          <cell r="C10">
            <v>8.2707476860607684E-2</v>
          </cell>
          <cell r="D10">
            <v>6.2196811726826833E-2</v>
          </cell>
          <cell r="E10">
            <v>7.3176677208539223E-2</v>
          </cell>
          <cell r="F10">
            <v>6.1146153722961664E-2</v>
          </cell>
          <cell r="G10">
            <v>7.2072901689008359E-2</v>
          </cell>
          <cell r="H10">
            <v>6.2279096966678264E-2</v>
          </cell>
          <cell r="I10">
            <v>0.10472545377351752</v>
          </cell>
          <cell r="J10">
            <v>0.1464851321905305</v>
          </cell>
          <cell r="K10">
            <v>5.5796985593064487E-2</v>
          </cell>
          <cell r="L10">
            <v>0.11205647991002038</v>
          </cell>
          <cell r="M10">
            <v>4.5726421092982035E-2</v>
          </cell>
          <cell r="N10">
            <v>0.20845917179620471</v>
          </cell>
          <cell r="O10">
            <v>2.2914168259019096E-2</v>
          </cell>
          <cell r="P10">
            <v>7.6604718247834824E-2</v>
          </cell>
          <cell r="Q10">
            <v>5.7788707038039074E-2</v>
          </cell>
        </row>
        <row r="11">
          <cell r="C11">
            <v>0.18231564328696659</v>
          </cell>
          <cell r="D11">
            <v>0.33029076435410049</v>
          </cell>
          <cell r="E11">
            <v>3.3203817772483823E-2</v>
          </cell>
          <cell r="F11">
            <v>0.40332633539513529</v>
          </cell>
          <cell r="G11">
            <v>0.13064650283070944</v>
          </cell>
          <cell r="H11">
            <v>0.12904916256543247</v>
          </cell>
          <cell r="I11">
            <v>9.948469132386081E-3</v>
          </cell>
          <cell r="J11">
            <v>0.10078052959974235</v>
          </cell>
          <cell r="K11">
            <v>4.7428073401395848E-2</v>
          </cell>
          <cell r="L11">
            <v>3.8950471121286606E-2</v>
          </cell>
          <cell r="M11">
            <v>0.12127260502320296</v>
          </cell>
          <cell r="N11">
            <v>0.17260821763383855</v>
          </cell>
          <cell r="O11">
            <v>2.7504014755732793E-2</v>
          </cell>
          <cell r="P11">
            <v>6.7740425898636769E-2</v>
          </cell>
          <cell r="Q11">
            <v>9.7797847140307786E-3</v>
          </cell>
        </row>
        <row r="12">
          <cell r="C12">
            <v>1.3045577762783713</v>
          </cell>
          <cell r="D12">
            <v>0.50440590777828043</v>
          </cell>
          <cell r="E12">
            <v>0.35874039495937388</v>
          </cell>
          <cell r="F12">
            <v>0.41429578990415122</v>
          </cell>
          <cell r="G12">
            <v>0.57011701246934043</v>
          </cell>
          <cell r="H12">
            <v>0.68263672406911091</v>
          </cell>
          <cell r="I12">
            <v>0.42338724703449737</v>
          </cell>
          <cell r="J12">
            <v>2.1376491154698498</v>
          </cell>
          <cell r="K12">
            <v>0.4148359673513547</v>
          </cell>
          <cell r="L12">
            <v>0.82835207979076875</v>
          </cell>
          <cell r="M12">
            <v>0.38584807786666536</v>
          </cell>
          <cell r="N12">
            <v>1.1006009216285633</v>
          </cell>
          <cell r="O12">
            <v>0.22028278089341821</v>
          </cell>
          <cell r="P12">
            <v>0.58267606659977833</v>
          </cell>
          <cell r="Q12">
            <v>0.31482742436178224</v>
          </cell>
        </row>
        <row r="13">
          <cell r="C13">
            <v>0.10380214365942339</v>
          </cell>
          <cell r="D13">
            <v>0.32036800041321867</v>
          </cell>
          <cell r="E13">
            <v>0.16428922744548349</v>
          </cell>
          <cell r="F13">
            <v>0.2967960039763568</v>
          </cell>
          <cell r="G13">
            <v>0.13217394406247104</v>
          </cell>
          <cell r="H13">
            <v>4.1149002617413034E-2</v>
          </cell>
          <cell r="I13">
            <v>5.6054015588735857E-2</v>
          </cell>
          <cell r="J13">
            <v>1.901804524824123E-2</v>
          </cell>
          <cell r="K13">
            <v>6.2667406287612901E-2</v>
          </cell>
          <cell r="L13">
            <v>7.6594724612846277E-2</v>
          </cell>
          <cell r="M13">
            <v>0.11342749559228582</v>
          </cell>
          <cell r="N13">
            <v>0.13637027151480619</v>
          </cell>
          <cell r="O13">
            <v>7.2103549544696305E-2</v>
          </cell>
          <cell r="P13">
            <v>9.6228003251253025E-2</v>
          </cell>
          <cell r="Q13">
            <v>4.6621624200738926E-2</v>
          </cell>
        </row>
        <row r="14">
          <cell r="C14">
            <v>0.67202210102410098</v>
          </cell>
          <cell r="D14">
            <v>1.1255706430744854</v>
          </cell>
          <cell r="E14">
            <v>0.4544637256591374</v>
          </cell>
          <cell r="F14">
            <v>1.0924563240275038</v>
          </cell>
          <cell r="G14">
            <v>0.45347521976005128</v>
          </cell>
          <cell r="H14">
            <v>0.51385936870525795</v>
          </cell>
          <cell r="I14">
            <v>0.64129263859572583</v>
          </cell>
          <cell r="J14">
            <v>0.39417415116987148</v>
          </cell>
          <cell r="K14">
            <v>0.46312911857844541</v>
          </cell>
          <cell r="L14">
            <v>0.52547562152728489</v>
          </cell>
          <cell r="M14">
            <v>1.1498753828499106</v>
          </cell>
          <cell r="N14">
            <v>0.97676315499349187</v>
          </cell>
          <cell r="O14">
            <v>0.29354066471408125</v>
          </cell>
          <cell r="P14">
            <v>0.46539486250556417</v>
          </cell>
          <cell r="Q14">
            <v>0.25528696712346782</v>
          </cell>
        </row>
        <row r="15">
          <cell r="C15">
            <v>9.481584438457108E-2</v>
          </cell>
          <cell r="D15">
            <v>0.18186066204535487</v>
          </cell>
          <cell r="E15">
            <v>0.21104455627597865</v>
          </cell>
          <cell r="F15">
            <v>7.8605547451557553E-2</v>
          </cell>
          <cell r="G15">
            <v>0.1934088230472257</v>
          </cell>
          <cell r="H15">
            <v>0.15066555648534727</v>
          </cell>
          <cell r="I15">
            <v>0.28919770107099757</v>
          </cell>
          <cell r="J15">
            <v>0.25541078067932199</v>
          </cell>
          <cell r="K15">
            <v>8.8818950658226398E-2</v>
          </cell>
          <cell r="L15">
            <v>0.23840427339252249</v>
          </cell>
          <cell r="M15">
            <v>0.15791698632674875</v>
          </cell>
          <cell r="N15">
            <v>0.35847196740350334</v>
          </cell>
          <cell r="O15">
            <v>0.36615748460082048</v>
          </cell>
          <cell r="P15">
            <v>0.45920423857855291</v>
          </cell>
          <cell r="Q15">
            <v>0.24173778461547704</v>
          </cell>
        </row>
        <row r="16">
          <cell r="C16">
            <v>2.3719108064234731</v>
          </cell>
          <cell r="D16">
            <v>1.6659994860109595</v>
          </cell>
          <cell r="E16">
            <v>2.0200989157308769</v>
          </cell>
          <cell r="F16">
            <v>2.3062400345605774</v>
          </cell>
          <cell r="G16">
            <v>3.3327070754776811</v>
          </cell>
          <cell r="H16">
            <v>1.9648067499067883</v>
          </cell>
          <cell r="I16">
            <v>3.1824314807705369</v>
          </cell>
          <cell r="J16">
            <v>4.5842371191053815</v>
          </cell>
          <cell r="K16">
            <v>2.6283919652093855</v>
          </cell>
          <cell r="L16">
            <v>3.7873039661303922</v>
          </cell>
          <cell r="M16">
            <v>2.1790354576240563</v>
          </cell>
          <cell r="N16">
            <v>3.7261234373727299</v>
          </cell>
          <cell r="O16">
            <v>2.5501577212765678</v>
          </cell>
          <cell r="P16">
            <v>4.0787906395633371</v>
          </cell>
          <cell r="Q16">
            <v>1.9771382402448412</v>
          </cell>
        </row>
        <row r="17">
          <cell r="C17">
            <v>0.26161175579884066</v>
          </cell>
          <cell r="D17">
            <v>1.3751389596494912E-2</v>
          </cell>
          <cell r="E17">
            <v>3.3362033230471599E-2</v>
          </cell>
          <cell r="F17">
            <v>9.5894948821757975E-2</v>
          </cell>
          <cell r="G17">
            <v>1.4765473083419245E-2</v>
          </cell>
          <cell r="H17">
            <v>0.1370545502326046</v>
          </cell>
          <cell r="I17">
            <v>0.68800872264025914</v>
          </cell>
          <cell r="J17">
            <v>0.44667983472481687</v>
          </cell>
          <cell r="K17">
            <v>0.24767943850006002</v>
          </cell>
          <cell r="L17">
            <v>0.17636890450348597</v>
          </cell>
          <cell r="M17">
            <v>1.2962012265485878E-2</v>
          </cell>
          <cell r="N17">
            <v>0.37594287597153153</v>
          </cell>
          <cell r="O17">
            <v>0.83887187223820092</v>
          </cell>
          <cell r="P17">
            <v>5.7782447773977452E-3</v>
          </cell>
          <cell r="Q17">
            <v>0.14063577541482108</v>
          </cell>
        </row>
        <row r="18">
          <cell r="C18">
            <v>2.7187651845163197E-2</v>
          </cell>
          <cell r="D18">
            <v>3.8516032426675471E-2</v>
          </cell>
          <cell r="E18">
            <v>2.7484140736356775E-2</v>
          </cell>
          <cell r="F18">
            <v>4.5477372688170287E-2</v>
          </cell>
          <cell r="G18">
            <v>2.4027992901510042E-2</v>
          </cell>
          <cell r="H18">
            <v>1.1667810252304078E-2</v>
          </cell>
          <cell r="I18">
            <v>4.2036083665145475E-2</v>
          </cell>
          <cell r="J18">
            <v>2.0540236607287199E-3</v>
          </cell>
          <cell r="K18">
            <v>6.7304138817084157E-3</v>
          </cell>
          <cell r="L18">
            <v>2.9956766980257381E-2</v>
          </cell>
          <cell r="M18">
            <v>2.4391179930721336E-2</v>
          </cell>
          <cell r="N18">
            <v>5.456046050528101E-2</v>
          </cell>
          <cell r="O18">
            <v>7.1792252131844758E-2</v>
          </cell>
          <cell r="P18">
            <v>5.3953907411053541E-2</v>
          </cell>
          <cell r="Q18">
            <v>0.1040593748333456</v>
          </cell>
        </row>
        <row r="19">
          <cell r="C19">
            <v>1.1983981271880131</v>
          </cell>
          <cell r="D19">
            <v>0.88369598440050234</v>
          </cell>
          <cell r="E19">
            <v>0.97046787849280591</v>
          </cell>
          <cell r="F19">
            <v>1.059350193460431</v>
          </cell>
          <cell r="G19">
            <v>1.5469855982877405</v>
          </cell>
          <cell r="H19">
            <v>0.75424113937777526</v>
          </cell>
          <cell r="I19">
            <v>1.8779568916296745</v>
          </cell>
          <cell r="J19">
            <v>2.3414296241405164</v>
          </cell>
          <cell r="K19">
            <v>1.1616768169863798</v>
          </cell>
          <cell r="L19">
            <v>1.9099687089446855</v>
          </cell>
          <cell r="M19">
            <v>0.98652260243650858</v>
          </cell>
          <cell r="N19">
            <v>3.0040382457484673</v>
          </cell>
          <cell r="O19">
            <v>1.3468973393560577</v>
          </cell>
          <cell r="P19">
            <v>1.6512844007090863</v>
          </cell>
          <cell r="Q19">
            <v>1.1048873573381277</v>
          </cell>
        </row>
        <row r="20">
          <cell r="C20">
            <v>0.44382112767541249</v>
          </cell>
          <cell r="D20">
            <v>0.13329201617544958</v>
          </cell>
          <cell r="E20">
            <v>0.35633793136575986</v>
          </cell>
          <cell r="F20">
            <v>0.14406563580293369</v>
          </cell>
          <cell r="G20">
            <v>0.14974736028691049</v>
          </cell>
          <cell r="H20">
            <v>5.9936339482265233E-2</v>
          </cell>
          <cell r="I20">
            <v>0.23496819205081748</v>
          </cell>
          <cell r="J20">
            <v>0.22115711622767018</v>
          </cell>
          <cell r="K20">
            <v>0.13698479810541012</v>
          </cell>
          <cell r="L20">
            <v>0.31782946805989115</v>
          </cell>
          <cell r="M20">
            <v>0.1161986619012578</v>
          </cell>
          <cell r="N20">
            <v>0.21776901839763749</v>
          </cell>
          <cell r="O20">
            <v>0.13568349757619394</v>
          </cell>
          <cell r="P20">
            <v>0.20903235922388075</v>
          </cell>
          <cell r="Q20">
            <v>0.14090595614925733</v>
          </cell>
        </row>
        <row r="21">
          <cell r="C21">
            <v>1.1515320017342234E-2</v>
          </cell>
          <cell r="D21">
            <v>1.3955318610912995E-2</v>
          </cell>
          <cell r="E21">
            <v>7.0684366582952846E-3</v>
          </cell>
          <cell r="F21">
            <v>7.9320634437155535E-3</v>
          </cell>
          <cell r="G21">
            <v>1.0245906234054993E-2</v>
          </cell>
          <cell r="H21">
            <v>1.4841446369581122E-2</v>
          </cell>
          <cell r="I21">
            <v>2.0587377359143698E-2</v>
          </cell>
          <cell r="J21">
            <v>1.1159356272054517E-2</v>
          </cell>
          <cell r="K21">
            <v>6.7227100934737606E-3</v>
          </cell>
          <cell r="L21">
            <v>7.0928428232926019E-3</v>
          </cell>
          <cell r="M21">
            <v>7.9973362651321253E-3</v>
          </cell>
          <cell r="N21">
            <v>3.5997221746695389E-2</v>
          </cell>
          <cell r="O21">
            <v>9.4272048299254181E-3</v>
          </cell>
          <cell r="P21">
            <v>1.8209795459726615E-2</v>
          </cell>
          <cell r="Q21">
            <v>1.6292751499234419E-2</v>
          </cell>
        </row>
        <row r="22">
          <cell r="C22">
            <v>1.0714966516647655E-2</v>
          </cell>
          <cell r="D22">
            <v>7.4157255779464283E-3</v>
          </cell>
          <cell r="E22">
            <v>9.4090696396387993E-3</v>
          </cell>
          <cell r="F22">
            <v>9.3923307112465867E-3</v>
          </cell>
          <cell r="G22">
            <v>1.0749784672965425E-2</v>
          </cell>
          <cell r="H22">
            <v>1.0063638175838394E-2</v>
          </cell>
          <cell r="I22">
            <v>4.7387477417179281E-3</v>
          </cell>
          <cell r="J22">
            <v>5.7544340245759724E-3</v>
          </cell>
          <cell r="K22">
            <v>3.1790782808849361E-3</v>
          </cell>
          <cell r="L22">
            <v>1.7528118951005032E-3</v>
          </cell>
          <cell r="M22">
            <v>2.3467714570710851E-3</v>
          </cell>
          <cell r="N22">
            <v>6.7171532904674106E-3</v>
          </cell>
          <cell r="O22">
            <v>5.4691721029731018E-3</v>
          </cell>
          <cell r="P22">
            <v>6.021090936719934E-3</v>
          </cell>
          <cell r="Q22">
            <v>5.3359484660448452E-3</v>
          </cell>
        </row>
        <row r="23">
          <cell r="C23">
            <v>8.8168607503475195E-3</v>
          </cell>
          <cell r="D23">
            <v>5.1785817760353885E-3</v>
          </cell>
          <cell r="E23">
            <v>4.7761917863589787E-3</v>
          </cell>
          <cell r="F23">
            <v>7.4335998233177013E-3</v>
          </cell>
          <cell r="G23">
            <v>7.6356212949447539E-3</v>
          </cell>
          <cell r="H23">
            <v>9.1786218177498866E-3</v>
          </cell>
          <cell r="I23">
            <v>1.7088613191666293E-2</v>
          </cell>
          <cell r="J23">
            <v>1.2210483010949631E-2</v>
          </cell>
          <cell r="K23">
            <v>6.6950985643853345E-3</v>
          </cell>
          <cell r="L23">
            <v>9.3888063836995942E-3</v>
          </cell>
          <cell r="M23">
            <v>6.1230919398290321E-3</v>
          </cell>
          <cell r="N23">
            <v>1.6582533504404813E-2</v>
          </cell>
          <cell r="O23">
            <v>7.4575299139529871E-3</v>
          </cell>
          <cell r="P23">
            <v>1.0801387612650988E-2</v>
          </cell>
          <cell r="Q23">
            <v>9.7153297398429352E-3</v>
          </cell>
        </row>
        <row r="24">
          <cell r="C24">
            <v>9.6330582819779027E-3</v>
          </cell>
          <cell r="D24">
            <v>7.274878660532608E-3</v>
          </cell>
          <cell r="E24">
            <v>3.5947648656482322E-3</v>
          </cell>
          <cell r="F24">
            <v>6.0584481541414194E-3</v>
          </cell>
          <cell r="G24">
            <v>8.0386964114512321E-3</v>
          </cell>
          <cell r="H24">
            <v>6.2256298661353647E-3</v>
          </cell>
          <cell r="I24">
            <v>4.122536117413516E-3</v>
          </cell>
          <cell r="J24">
            <v>8.5637515686039049E-3</v>
          </cell>
          <cell r="K24">
            <v>8.6811895605665764E-4</v>
          </cell>
          <cell r="L24">
            <v>2.1745103024443675E-3</v>
          </cell>
          <cell r="M24">
            <v>2.7213121553212498E-3</v>
          </cell>
          <cell r="N24">
            <v>1.1134321475301596E-2</v>
          </cell>
          <cell r="O24">
            <v>5.1891882880643163E-3</v>
          </cell>
          <cell r="P24">
            <v>4.5131369461873239E-3</v>
          </cell>
          <cell r="Q24">
            <v>2.4861334204034913E-3</v>
          </cell>
        </row>
        <row r="27">
          <cell r="C27">
            <v>0.75808158158802164</v>
          </cell>
          <cell r="D27">
            <v>0.46785443141802474</v>
          </cell>
          <cell r="E27">
            <v>1.4154027968283656</v>
          </cell>
          <cell r="F27">
            <v>0.65447741184442354</v>
          </cell>
          <cell r="G27">
            <v>0.7716035880835922</v>
          </cell>
          <cell r="H27">
            <v>0.46351417064070549</v>
          </cell>
          <cell r="I27">
            <v>0.86993134698081842</v>
          </cell>
          <cell r="J27">
            <v>1.0893751291705485</v>
          </cell>
          <cell r="K27">
            <v>0.46700763186746425</v>
          </cell>
          <cell r="L27">
            <v>0.70168730611044228</v>
          </cell>
          <cell r="M27">
            <v>0.35077964043645166</v>
          </cell>
          <cell r="N27">
            <v>0.95951584394158962</v>
          </cell>
          <cell r="O27">
            <v>0.76048010298361379</v>
          </cell>
          <cell r="P27">
            <v>0.88730764486117064</v>
          </cell>
          <cell r="Q27">
            <v>0.50162352957134027</v>
          </cell>
        </row>
        <row r="28">
          <cell r="C28">
            <v>0.31283560986129272</v>
          </cell>
          <cell r="D28">
            <v>0.21207344997047042</v>
          </cell>
          <cell r="E28">
            <v>0.66323336156558432</v>
          </cell>
          <cell r="F28">
            <v>0.37709334051122861</v>
          </cell>
          <cell r="G28">
            <v>0.29586998002733983</v>
          </cell>
          <cell r="H28">
            <v>0.31666257017051813</v>
          </cell>
          <cell r="I28">
            <v>0.31625226947991408</v>
          </cell>
          <cell r="J28">
            <v>0.39085652445559976</v>
          </cell>
          <cell r="K28">
            <v>0.17732034686884751</v>
          </cell>
          <cell r="L28">
            <v>0.29482288423928615</v>
          </cell>
          <cell r="M28">
            <v>0.16287648806419439</v>
          </cell>
          <cell r="N28">
            <v>0.40918428060728318</v>
          </cell>
          <cell r="O28">
            <v>0.26379378302419754</v>
          </cell>
          <cell r="P28">
            <v>0.2741425190417317</v>
          </cell>
          <cell r="Q28">
            <v>0.22217179879995622</v>
          </cell>
        </row>
        <row r="29">
          <cell r="C29">
            <v>24.553191271580282</v>
          </cell>
          <cell r="D29">
            <v>19.801619568001612</v>
          </cell>
          <cell r="E29">
            <v>22.78045462080085</v>
          </cell>
          <cell r="F29">
            <v>21.597243141353797</v>
          </cell>
          <cell r="G29">
            <v>30.157692420416012</v>
          </cell>
          <cell r="H29">
            <v>16.59362907530754</v>
          </cell>
          <cell r="I29">
            <v>34.906530995774403</v>
          </cell>
          <cell r="J29">
            <v>41.002757586603742</v>
          </cell>
          <cell r="K29">
            <v>15.170774128672445</v>
          </cell>
          <cell r="L29">
            <v>27.285793756527347</v>
          </cell>
          <cell r="M29">
            <v>17.170867500658019</v>
          </cell>
          <cell r="N29">
            <v>35.760659962331253</v>
          </cell>
          <cell r="O29">
            <v>27.863873333649675</v>
          </cell>
          <cell r="P29">
            <v>30.605161047854715</v>
          </cell>
          <cell r="Q29">
            <v>18.952939212884232</v>
          </cell>
        </row>
        <row r="30">
          <cell r="C30">
            <v>4.7256980025983566</v>
          </cell>
          <cell r="D30">
            <v>2.1355306496920008</v>
          </cell>
          <cell r="E30">
            <v>3.1249486430067854</v>
          </cell>
          <cell r="F30">
            <v>2.8237495408126811</v>
          </cell>
          <cell r="G30">
            <v>0.30192238446228714</v>
          </cell>
          <cell r="H30">
            <v>3.3530541286090454E-2</v>
          </cell>
          <cell r="I30">
            <v>2.5404590835273737</v>
          </cell>
          <cell r="J30">
            <v>7.9838505339358576</v>
          </cell>
          <cell r="K30">
            <v>4.2055318710039558</v>
          </cell>
          <cell r="L30">
            <v>4.8921153900485237</v>
          </cell>
          <cell r="M30">
            <v>2.2544980165162265</v>
          </cell>
          <cell r="N30">
            <v>6.7225227437510213</v>
          </cell>
          <cell r="O30">
            <v>8.8504800736775344</v>
          </cell>
          <cell r="P30">
            <v>5.4893125740452575</v>
          </cell>
          <cell r="Q30">
            <v>3.7397607065446543</v>
          </cell>
        </row>
        <row r="31">
          <cell r="C31">
            <v>0.13809013587332294</v>
          </cell>
          <cell r="D31">
            <v>9.8424585381243004E-2</v>
          </cell>
          <cell r="E31">
            <v>7.7217807291596136E-2</v>
          </cell>
          <cell r="F31">
            <v>0.17172969330154475</v>
          </cell>
          <cell r="G31">
            <v>0.11087900344795938</v>
          </cell>
          <cell r="H31">
            <v>9.6207735312047446E-2</v>
          </cell>
          <cell r="I31">
            <v>0.21697578473542392</v>
          </cell>
          <cell r="J31">
            <v>0.11954065104641259</v>
          </cell>
          <cell r="K31">
            <v>9.4841450598787388E-2</v>
          </cell>
          <cell r="L31">
            <v>0.13101970399522855</v>
          </cell>
          <cell r="M31">
            <v>0.19721631771474651</v>
          </cell>
          <cell r="N31">
            <v>0.29511166883459244</v>
          </cell>
          <cell r="O31">
            <v>0.20004019496610917</v>
          </cell>
          <cell r="P31">
            <v>0.22845842023905977</v>
          </cell>
          <cell r="Q31">
            <v>0.2031433326504509</v>
          </cell>
        </row>
        <row r="32">
          <cell r="C32">
            <v>0.11593435066371637</v>
          </cell>
          <cell r="D32">
            <v>0.25719611456971547</v>
          </cell>
          <cell r="E32">
            <v>0.18395444493163121</v>
          </cell>
          <cell r="F32">
            <v>0.25141805106266968</v>
          </cell>
          <cell r="G32">
            <v>0.26255232601768824</v>
          </cell>
          <cell r="H32">
            <v>0.3059082720027555</v>
          </cell>
          <cell r="I32">
            <v>0.40326649738227205</v>
          </cell>
          <cell r="J32">
            <v>0.31207034026477387</v>
          </cell>
          <cell r="K32">
            <v>0.12131136564125584</v>
          </cell>
          <cell r="L32">
            <v>0.26400149261205624</v>
          </cell>
          <cell r="M32">
            <v>0.19925979228803389</v>
          </cell>
          <cell r="N32">
            <v>0.10367946272542355</v>
          </cell>
          <cell r="O32">
            <v>0.15590591323000927</v>
          </cell>
          <cell r="P32">
            <v>0.25370828804277823</v>
          </cell>
          <cell r="Q32">
            <v>0.24613492007674792</v>
          </cell>
        </row>
        <row r="33">
          <cell r="C33">
            <v>0.37330749044749317</v>
          </cell>
          <cell r="D33">
            <v>0.30878592279470091</v>
          </cell>
          <cell r="E33">
            <v>0.40484758171828839</v>
          </cell>
          <cell r="F33">
            <v>0.37081690292052166</v>
          </cell>
          <cell r="G33">
            <v>0.38844058178486868</v>
          </cell>
          <cell r="H33">
            <v>0.34248247485763639</v>
          </cell>
          <cell r="I33">
            <v>0.36759354632516267</v>
          </cell>
          <cell r="J33">
            <v>0.58823159297559136</v>
          </cell>
          <cell r="K33">
            <v>0.37019278559332586</v>
          </cell>
          <cell r="L33">
            <v>0.31426650664443068</v>
          </cell>
          <cell r="M33">
            <v>0.40299115371732602</v>
          </cell>
          <cell r="N33">
            <v>0.3746611523043184</v>
          </cell>
          <cell r="O33">
            <v>0.41887061826536814</v>
          </cell>
          <cell r="P33">
            <v>0.38359956131981804</v>
          </cell>
          <cell r="Q33">
            <v>0.26884171761657527</v>
          </cell>
        </row>
        <row r="34">
          <cell r="C34">
            <v>7.3051012928080681</v>
          </cell>
          <cell r="D34">
            <v>5.0736396266595136</v>
          </cell>
          <cell r="E34">
            <v>6.6067988076240365</v>
          </cell>
          <cell r="F34">
            <v>5.4319024698203213</v>
          </cell>
          <cell r="G34">
            <v>7.0104424343537914</v>
          </cell>
          <cell r="H34">
            <v>5.5912910933445854</v>
          </cell>
          <cell r="I34">
            <v>8.9692681668030154</v>
          </cell>
          <cell r="J34">
            <v>10.581006927828684</v>
          </cell>
          <cell r="K34">
            <v>4.9248334308295671</v>
          </cell>
          <cell r="L34">
            <v>4.7189021840615357</v>
          </cell>
          <cell r="M34">
            <v>4.9203623160066687</v>
          </cell>
          <cell r="N34">
            <v>6.0450250221677111</v>
          </cell>
          <cell r="O34">
            <v>6.712230165692624</v>
          </cell>
          <cell r="P34">
            <v>7.7490074882738949</v>
          </cell>
          <cell r="Q34">
            <v>4.53900452689048</v>
          </cell>
        </row>
        <row r="35">
          <cell r="C35">
            <v>2.0836697696419568</v>
          </cell>
          <cell r="D35">
            <v>1.5712196054357954</v>
          </cell>
          <cell r="E35">
            <v>2.2879222305372693</v>
          </cell>
          <cell r="F35">
            <v>1.0728104799101372</v>
          </cell>
          <cell r="G35">
            <v>1.7328704047181211</v>
          </cell>
          <cell r="H35">
            <v>1.6388340371444916</v>
          </cell>
          <cell r="I35">
            <v>2.7773036688999997</v>
          </cell>
          <cell r="J35">
            <v>2.9929692944997313</v>
          </cell>
          <cell r="K35">
            <v>1.6852450897111146</v>
          </cell>
          <cell r="L35">
            <v>1.5114558285070219</v>
          </cell>
          <cell r="M35">
            <v>1.7405927762255708</v>
          </cell>
          <cell r="N35">
            <v>2.1563619082034515</v>
          </cell>
          <cell r="O35">
            <v>2.6408160882422527</v>
          </cell>
          <cell r="P35">
            <v>3.1494251451267035</v>
          </cell>
          <cell r="Q35">
            <v>1.5801240714856886</v>
          </cell>
        </row>
        <row r="36">
          <cell r="C36">
            <v>1.2136562261235024</v>
          </cell>
          <cell r="D36">
            <v>1.3828889569850364</v>
          </cell>
          <cell r="E36">
            <v>1.089029087549485</v>
          </cell>
          <cell r="F36">
            <v>0.90577194995056032</v>
          </cell>
          <cell r="G36">
            <v>0.90793320459923232</v>
          </cell>
          <cell r="H36">
            <v>0.92786134202665793</v>
          </cell>
          <cell r="I36">
            <v>3.8967659418980807</v>
          </cell>
          <cell r="J36">
            <v>1.8910828116583991</v>
          </cell>
          <cell r="K36">
            <v>0.57389867665387584</v>
          </cell>
          <cell r="L36">
            <v>0.30927748444165892</v>
          </cell>
          <cell r="M36">
            <v>0.51230564847075322</v>
          </cell>
          <cell r="N36">
            <v>0.52433178509152145</v>
          </cell>
          <cell r="O36">
            <v>0.99010505793763004</v>
          </cell>
          <cell r="P36">
            <v>0.99465489217132097</v>
          </cell>
          <cell r="Q36">
            <v>0.87606915976196964</v>
          </cell>
        </row>
        <row r="39">
          <cell r="C39">
            <v>26.925102078003754</v>
          </cell>
          <cell r="D39">
            <v>21.467619054012573</v>
          </cell>
          <cell r="E39">
            <v>24.800553536531726</v>
          </cell>
          <cell r="F39">
            <v>23.903483175914374</v>
          </cell>
          <cell r="G39">
            <v>33.490399495893691</v>
          </cell>
          <cell r="H39">
            <v>18.558435825214328</v>
          </cell>
          <cell r="I39">
            <v>38.088962476544943</v>
          </cell>
          <cell r="J39">
            <v>45.586994705709124</v>
          </cell>
          <cell r="K39">
            <v>17.79916609388183</v>
          </cell>
          <cell r="L39">
            <v>31.073097722657739</v>
          </cell>
          <cell r="M39">
            <v>19.349902958282076</v>
          </cell>
          <cell r="N39">
            <v>39.486783399703981</v>
          </cell>
          <cell r="O39">
            <v>30.414031054926241</v>
          </cell>
          <cell r="P39">
            <v>34.683951687418052</v>
          </cell>
          <cell r="Q39">
            <v>20.930077453129073</v>
          </cell>
        </row>
        <row r="40">
          <cell r="C40">
            <v>4.9873097583971973</v>
          </cell>
          <cell r="D40">
            <v>2.1492820392884955</v>
          </cell>
          <cell r="E40">
            <v>3.158310676237257</v>
          </cell>
          <cell r="F40">
            <v>2.9196444896344391</v>
          </cell>
          <cell r="G40">
            <v>0.31668785754570639</v>
          </cell>
          <cell r="H40">
            <v>0.17058509151869505</v>
          </cell>
          <cell r="I40">
            <v>3.2284678061676328</v>
          </cell>
          <cell r="J40">
            <v>8.4305303686606745</v>
          </cell>
          <cell r="K40">
            <v>4.4532113095040158</v>
          </cell>
          <cell r="L40">
            <v>5.0684842945520092</v>
          </cell>
          <cell r="M40">
            <v>2.2674600287817124</v>
          </cell>
          <cell r="N40">
            <v>7.0984656197225533</v>
          </cell>
          <cell r="O40">
            <v>9.6893519459157353</v>
          </cell>
          <cell r="P40">
            <v>5.4950908188226553</v>
          </cell>
          <cell r="Q40">
            <v>3.8803964819594752</v>
          </cell>
        </row>
      </sheetData>
      <sheetData sheetId="3">
        <row r="6">
          <cell r="E6">
            <v>0.94848981630049956</v>
          </cell>
          <cell r="F6">
            <v>0.80159498554249831</v>
          </cell>
          <cell r="G6">
            <v>0.77407420918093162</v>
          </cell>
          <cell r="H6">
            <v>1.2779236474321933</v>
          </cell>
          <cell r="I6">
            <v>1.9843960118560908</v>
          </cell>
          <cell r="J6">
            <v>1.3867348881367287</v>
          </cell>
          <cell r="K6">
            <v>1.0660605686951461</v>
          </cell>
          <cell r="L6">
            <v>0.78802389035482789</v>
          </cell>
          <cell r="M6">
            <v>1.3165106648998344</v>
          </cell>
          <cell r="N6">
            <v>1.4034142233287574</v>
          </cell>
          <cell r="O6">
            <v>0.86794853154223328</v>
          </cell>
          <cell r="P6">
            <v>1.5310463655388551</v>
          </cell>
          <cell r="Q6">
            <v>0.58773770008420412</v>
          </cell>
          <cell r="R6">
            <v>0.99636177006155202</v>
          </cell>
          <cell r="S6">
            <v>0.95021529965914497</v>
          </cell>
          <cell r="T6">
            <v>0.68615414934747054</v>
          </cell>
          <cell r="U6">
            <v>1.0059727790994111</v>
          </cell>
          <cell r="V6">
            <v>1.0196109608293618</v>
          </cell>
          <cell r="W6">
            <v>0.67031716201585101</v>
          </cell>
          <cell r="X6">
            <v>0.95295281748635163</v>
          </cell>
        </row>
        <row r="7">
          <cell r="E7">
            <v>0.58660221958944725</v>
          </cell>
          <cell r="F7">
            <v>0.63079086265218154</v>
          </cell>
          <cell r="G7">
            <v>0.62390770122387451</v>
          </cell>
          <cell r="H7">
            <v>1.2390714360985406</v>
          </cell>
          <cell r="I7">
            <v>0.89880531689746146</v>
          </cell>
          <cell r="J7">
            <v>1.0125951439548067</v>
          </cell>
          <cell r="K7">
            <v>0.69957478638274528</v>
          </cell>
          <cell r="L7">
            <v>0.59273899598570712</v>
          </cell>
          <cell r="M7">
            <v>0.86250253696107748</v>
          </cell>
          <cell r="N7">
            <v>1.186578921287931</v>
          </cell>
          <cell r="O7">
            <v>0.7374716798365244</v>
          </cell>
          <cell r="P7">
            <v>0.73294210070081889</v>
          </cell>
          <cell r="Q7">
            <v>0.50344942185080621</v>
          </cell>
          <cell r="R7">
            <v>1.2046172114223122</v>
          </cell>
          <cell r="S7">
            <v>0.86778179108539333</v>
          </cell>
          <cell r="T7">
            <v>0.64270176780050492</v>
          </cell>
          <cell r="U7">
            <v>0.97878176110228732</v>
          </cell>
          <cell r="V7">
            <v>1.0725533777644609</v>
          </cell>
          <cell r="W7">
            <v>0.49082181883416387</v>
          </cell>
          <cell r="X7">
            <v>0.87550377284678893</v>
          </cell>
        </row>
        <row r="8">
          <cell r="E8">
            <v>5.7578613642799955E-3</v>
          </cell>
          <cell r="F8">
            <v>9.8855954216760817E-3</v>
          </cell>
          <cell r="G8">
            <v>5.4465322011218644E-3</v>
          </cell>
          <cell r="H8">
            <v>1.3921711602624759E-2</v>
          </cell>
          <cell r="I8">
            <v>4.9686600613253725E-3</v>
          </cell>
          <cell r="J8">
            <v>5.1490345998154233E-3</v>
          </cell>
          <cell r="K8">
            <v>1.54739883371534E-2</v>
          </cell>
          <cell r="L8">
            <v>5.3644980529444523E-3</v>
          </cell>
          <cell r="M8">
            <v>1.3016225664006398E-2</v>
          </cell>
          <cell r="N8">
            <v>3.7429429107592498E-2</v>
          </cell>
          <cell r="O8">
            <v>7.8492901388944256E-3</v>
          </cell>
          <cell r="P8">
            <v>1.1865454943298747E-2</v>
          </cell>
          <cell r="Q8">
            <v>1.1184794723895658E-2</v>
          </cell>
          <cell r="R8">
            <v>2.283741947348001E-2</v>
          </cell>
          <cell r="S8">
            <v>4.2173006712907968E-2</v>
          </cell>
          <cell r="T8">
            <v>9.0531689808789791E-3</v>
          </cell>
          <cell r="U8">
            <v>1.1744181329002477E-2</v>
          </cell>
          <cell r="V8">
            <v>7.4225681287478753E-3</v>
          </cell>
          <cell r="W8">
            <v>1.8001737579136947E-2</v>
          </cell>
          <cell r="X8">
            <v>8.0061986831476816E-3</v>
          </cell>
        </row>
        <row r="9">
          <cell r="E9">
            <v>2.104875136501121E-2</v>
          </cell>
          <cell r="F9">
            <v>5.2120968812002483E-2</v>
          </cell>
          <cell r="G9">
            <v>2.6914147406388627E-2</v>
          </cell>
          <cell r="H9">
            <v>3.969039435740037E-2</v>
          </cell>
          <cell r="I9">
            <v>3.7312898628437945E-2</v>
          </cell>
          <cell r="J9">
            <v>1.6029944993901233E-2</v>
          </cell>
          <cell r="K9">
            <v>4.1790049173785003E-2</v>
          </cell>
          <cell r="L9">
            <v>2.0502099807703546E-2</v>
          </cell>
          <cell r="M9">
            <v>2.3672815058161517E-2</v>
          </cell>
          <cell r="N9">
            <v>2.3241597791628908E-2</v>
          </cell>
          <cell r="O9">
            <v>9.2082050572971103E-3</v>
          </cell>
          <cell r="P9">
            <v>1.8346240900427354E-2</v>
          </cell>
          <cell r="Q9">
            <v>1.1464530337591792E-2</v>
          </cell>
          <cell r="R9">
            <v>2.9839051187341314E-2</v>
          </cell>
          <cell r="S9">
            <v>7.2506490431885506E-2</v>
          </cell>
          <cell r="T9">
            <v>1.8532155126260302E-2</v>
          </cell>
          <cell r="U9">
            <v>1.0181918678093529E-2</v>
          </cell>
          <cell r="V9">
            <v>5.5031295702421103E-3</v>
          </cell>
          <cell r="W9">
            <v>6.5939723502513956E-3</v>
          </cell>
          <cell r="X9">
            <v>4.6705012800000289E-3</v>
          </cell>
        </row>
        <row r="10">
          <cell r="E10">
            <v>3.7898693848374514E-2</v>
          </cell>
          <cell r="F10">
            <v>8.0359528066986013E-2</v>
          </cell>
          <cell r="G10">
            <v>5.0329811355751028E-2</v>
          </cell>
          <cell r="H10">
            <v>0.33600647985063903</v>
          </cell>
          <cell r="I10">
            <v>0.21434921125750489</v>
          </cell>
          <cell r="J10">
            <v>7.8000213421671558E-2</v>
          </cell>
          <cell r="K10">
            <v>6.6705731518502454E-2</v>
          </cell>
          <cell r="L10">
            <v>4.3757821073661093E-2</v>
          </cell>
          <cell r="M10">
            <v>0.10440606928624112</v>
          </cell>
          <cell r="N10">
            <v>7.0001568937420322E-2</v>
          </cell>
          <cell r="O10">
            <v>0.12823967796644598</v>
          </cell>
          <cell r="P10">
            <v>2.2082988930641072E-2</v>
          </cell>
          <cell r="Q10">
            <v>5.4795775954041795E-2</v>
          </cell>
          <cell r="R10">
            <v>0.10185498501450307</v>
          </cell>
          <cell r="S10">
            <v>0.25550973452730602</v>
          </cell>
          <cell r="T10">
            <v>8.0729053645313201E-2</v>
          </cell>
          <cell r="U10">
            <v>4.7679914812112978E-2</v>
          </cell>
          <cell r="V10">
            <v>7.9613428700158057E-2</v>
          </cell>
          <cell r="W10">
            <v>9.936726110716626E-2</v>
          </cell>
          <cell r="X10">
            <v>6.9489071955925172E-2</v>
          </cell>
        </row>
        <row r="11">
          <cell r="E11">
            <v>0.28514597713233497</v>
          </cell>
          <cell r="F11">
            <v>0.30606888811257749</v>
          </cell>
          <cell r="G11">
            <v>0.21545627842967174</v>
          </cell>
          <cell r="H11">
            <v>0.31242234016263898</v>
          </cell>
          <cell r="I11">
            <v>0.26077339374536274</v>
          </cell>
          <cell r="J11">
            <v>0.20339625561684233</v>
          </cell>
          <cell r="K11">
            <v>0.26777427312567842</v>
          </cell>
          <cell r="L11">
            <v>0.22543277051814592</v>
          </cell>
          <cell r="M11">
            <v>0.18875270860105817</v>
          </cell>
          <cell r="N11">
            <v>0.21370902668411371</v>
          </cell>
          <cell r="O11">
            <v>6.9314939528590594E-2</v>
          </cell>
          <cell r="P11">
            <v>4.2693668197865568E-2</v>
          </cell>
          <cell r="Q11">
            <v>8.1244152369585765E-2</v>
          </cell>
          <cell r="R11">
            <v>4.007792809031048E-2</v>
          </cell>
          <cell r="S11">
            <v>0.14232706985975302</v>
          </cell>
          <cell r="T11">
            <v>6.9538334725277234E-2</v>
          </cell>
          <cell r="U11">
            <v>6.8363137203058741E-2</v>
          </cell>
          <cell r="V11">
            <v>0.12269453583570186</v>
          </cell>
          <cell r="W11">
            <v>7.7994835023425968E-2</v>
          </cell>
          <cell r="X11">
            <v>9.5857217172630543E-2</v>
          </cell>
        </row>
        <row r="12">
          <cell r="E12">
            <v>0.81252771698616777</v>
          </cell>
          <cell r="F12">
            <v>1.6660378441296748</v>
          </cell>
          <cell r="G12">
            <v>2.081046229292836</v>
          </cell>
          <cell r="H12">
            <v>18.981745456969701</v>
          </cell>
          <cell r="I12">
            <v>1.2249817692283342</v>
          </cell>
          <cell r="J12">
            <v>1.3323218840784918</v>
          </cell>
          <cell r="K12">
            <v>0.53716001999167529</v>
          </cell>
          <cell r="L12">
            <v>0.73755601102801438</v>
          </cell>
          <cell r="M12">
            <v>0.46304686117045896</v>
          </cell>
          <cell r="N12">
            <v>0.90702992937065086</v>
          </cell>
          <cell r="O12">
            <v>0.62736842472496468</v>
          </cell>
          <cell r="P12">
            <v>0.99461059140403441</v>
          </cell>
          <cell r="Q12">
            <v>0.59676423274854795</v>
          </cell>
          <cell r="R12">
            <v>0.46262195120325689</v>
          </cell>
          <cell r="S12">
            <v>1.4954047793518714</v>
          </cell>
          <cell r="T12">
            <v>0.71235332358084946</v>
          </cell>
          <cell r="U12">
            <v>0.65961038628514734</v>
          </cell>
          <cell r="V12">
            <v>1.5845282722116574</v>
          </cell>
          <cell r="W12">
            <v>0.54214665369689208</v>
          </cell>
          <cell r="X12">
            <v>1.0476632645481856</v>
          </cell>
        </row>
        <row r="13">
          <cell r="E13">
            <v>0.21670480929419358</v>
          </cell>
          <cell r="F13">
            <v>0.22940916065092254</v>
          </cell>
          <cell r="G13">
            <v>0.31260676473516363</v>
          </cell>
          <cell r="H13">
            <v>0.46652167175231218</v>
          </cell>
          <cell r="I13">
            <v>8.2164240579679249E-2</v>
          </cell>
          <cell r="J13">
            <v>0.14465954749204174</v>
          </cell>
          <cell r="K13">
            <v>0.12281464571190845</v>
          </cell>
          <cell r="L13">
            <v>0.23585762123896742</v>
          </cell>
          <cell r="M13">
            <v>0.16118294075033446</v>
          </cell>
          <cell r="N13">
            <v>0.16842390279979469</v>
          </cell>
          <cell r="O13">
            <v>0.11487645608616148</v>
          </cell>
          <cell r="P13">
            <v>7.2478813331861153E-2</v>
          </cell>
          <cell r="Q13">
            <v>6.6107448111344072E-2</v>
          </cell>
          <cell r="R13">
            <v>8.5721122244919179E-2</v>
          </cell>
          <cell r="S13">
            <v>0.11076997170220003</v>
          </cell>
          <cell r="T13">
            <v>6.9797392307375333E-2</v>
          </cell>
          <cell r="U13">
            <v>0.10909730621757192</v>
          </cell>
          <cell r="V13">
            <v>0.30071507687034865</v>
          </cell>
          <cell r="W13">
            <v>0.16746425173947224</v>
          </cell>
          <cell r="X13">
            <v>0.16246849954031292</v>
          </cell>
        </row>
        <row r="14">
          <cell r="E14">
            <v>1.0989819301848771</v>
          </cell>
          <cell r="F14">
            <v>3.0448394662859175</v>
          </cell>
          <cell r="G14">
            <v>1.5339529699792136</v>
          </cell>
          <cell r="H14">
            <v>1.1056881018196374</v>
          </cell>
          <cell r="I14">
            <v>0.70252027383645932</v>
          </cell>
          <cell r="J14">
            <v>0.55578826469358067</v>
          </cell>
          <cell r="K14">
            <v>0.85757407809470587</v>
          </cell>
          <cell r="L14">
            <v>0.86152495078759883</v>
          </cell>
          <cell r="M14">
            <v>0.52137854744011158</v>
          </cell>
          <cell r="N14">
            <v>0.79688774394944584</v>
          </cell>
          <cell r="O14">
            <v>1.370406715300978</v>
          </cell>
          <cell r="P14">
            <v>1.1410209814035026</v>
          </cell>
          <cell r="Q14">
            <v>0.74839642707246523</v>
          </cell>
          <cell r="R14">
            <v>0.40282577973050254</v>
          </cell>
          <cell r="S14">
            <v>1.2343796647746592</v>
          </cell>
          <cell r="T14">
            <v>0.70960273958405706</v>
          </cell>
          <cell r="U14">
            <v>0.44790372676672596</v>
          </cell>
          <cell r="V14">
            <v>0.94732561607876176</v>
          </cell>
          <cell r="W14">
            <v>0.93577842735898398</v>
          </cell>
          <cell r="X14">
            <v>0.77264973761719746</v>
          </cell>
        </row>
        <row r="15">
          <cell r="E15">
            <v>5.0690816091661005E-2</v>
          </cell>
          <cell r="F15">
            <v>0.2240918555415386</v>
          </cell>
          <cell r="G15">
            <v>0.1942301639827726</v>
          </cell>
          <cell r="H15">
            <v>0.2527457601322497</v>
          </cell>
          <cell r="I15">
            <v>0.14120964159002142</v>
          </cell>
          <cell r="J15">
            <v>0.27438159660269357</v>
          </cell>
          <cell r="K15">
            <v>0.21283215453336191</v>
          </cell>
          <cell r="L15">
            <v>8.2955215099585922E-2</v>
          </cell>
          <cell r="M15">
            <v>0.16093728908462071</v>
          </cell>
          <cell r="N15">
            <v>0.1349275879450797</v>
          </cell>
          <cell r="O15">
            <v>0.11568914625951304</v>
          </cell>
          <cell r="P15">
            <v>0.26743273349325541</v>
          </cell>
          <cell r="Q15">
            <v>0.10453748023072384</v>
          </cell>
          <cell r="R15">
            <v>0.17036342393744924</v>
          </cell>
          <cell r="S15">
            <v>0.32365845785375669</v>
          </cell>
          <cell r="T15">
            <v>0.14572004552817197</v>
          </cell>
          <cell r="U15">
            <v>0.10284326101877275</v>
          </cell>
          <cell r="V15">
            <v>0.18277645669003909</v>
          </cell>
          <cell r="W15">
            <v>0.10696006974763621</v>
          </cell>
          <cell r="X15">
            <v>0.1594624387169383</v>
          </cell>
        </row>
        <row r="16">
          <cell r="E16">
            <v>1.6388275288543839</v>
          </cell>
          <cell r="F16">
            <v>2.0156055848301087</v>
          </cell>
          <cell r="G16">
            <v>1.4672848957291273</v>
          </cell>
          <cell r="H16">
            <v>2.8512041461647666</v>
          </cell>
          <cell r="I16">
            <v>2.241412515996827</v>
          </cell>
          <cell r="J16">
            <v>3.4373838812061339</v>
          </cell>
          <cell r="K16">
            <v>2.461164338800701</v>
          </cell>
          <cell r="L16">
            <v>0.96310087155400814</v>
          </cell>
          <cell r="M16">
            <v>2.4377190905739838</v>
          </cell>
          <cell r="N16">
            <v>2.5435614885755462</v>
          </cell>
          <cell r="O16">
            <v>2.8824408408108311</v>
          </cell>
          <cell r="P16">
            <v>1.2041262127933146</v>
          </cell>
          <cell r="Q16">
            <v>1.0360025294984845</v>
          </cell>
          <cell r="R16">
            <v>2.3898332052898388</v>
          </cell>
          <cell r="S16">
            <v>3.0993187212905431</v>
          </cell>
          <cell r="T16">
            <v>1.4066250610297444</v>
          </cell>
          <cell r="U16">
            <v>1.8225408940285834</v>
          </cell>
          <cell r="V16">
            <v>2.6944063320859066</v>
          </cell>
          <cell r="W16">
            <v>1.2597830890813493</v>
          </cell>
          <cell r="X16">
            <v>1.8422329021992616</v>
          </cell>
        </row>
        <row r="17">
          <cell r="E17">
            <v>4.9920165807534334E-2</v>
          </cell>
          <cell r="F17">
            <v>6.5034011218219057E-2</v>
          </cell>
          <cell r="G17">
            <v>3.5975275767716752E-3</v>
          </cell>
          <cell r="H17">
            <v>5.7489414928690863E-4</v>
          </cell>
          <cell r="I17">
            <v>9.1021797502504054E-2</v>
          </cell>
          <cell r="J17">
            <v>0.28949311097750297</v>
          </cell>
          <cell r="K17">
            <v>0.33811407756016321</v>
          </cell>
          <cell r="L17">
            <v>7.4599407339392299E-2</v>
          </cell>
          <cell r="M17">
            <v>0.13531285866331855</v>
          </cell>
          <cell r="N17">
            <v>0.42793058791479055</v>
          </cell>
          <cell r="O17">
            <v>0.29567178397623195</v>
          </cell>
          <cell r="P17">
            <v>8.3106078595563737E-2</v>
          </cell>
          <cell r="Q17">
            <v>0.16453633648633392</v>
          </cell>
          <cell r="R17">
            <v>8.1655362893187089E-3</v>
          </cell>
          <cell r="S17">
            <v>0.16120624444928655</v>
          </cell>
          <cell r="T17">
            <v>0.25673817231505303</v>
          </cell>
          <cell r="U17">
            <v>4.60162556854955E-2</v>
          </cell>
          <cell r="V17">
            <v>5.3318057817623998E-2</v>
          </cell>
          <cell r="W17">
            <v>0.10475974963887369</v>
          </cell>
          <cell r="X17">
            <v>8.949566764361605E-2</v>
          </cell>
        </row>
        <row r="18">
          <cell r="E18">
            <v>5.7659229658221449E-2</v>
          </cell>
          <cell r="F18">
            <v>7.4624710366288871E-2</v>
          </cell>
          <cell r="G18">
            <v>4.1758590338705347E-2</v>
          </cell>
          <cell r="H18">
            <v>6.3341914103165725E-2</v>
          </cell>
          <cell r="I18">
            <v>0.10462827983463614</v>
          </cell>
          <cell r="J18">
            <v>0.10037241336299343</v>
          </cell>
          <cell r="K18">
            <v>5.8955718161392612E-2</v>
          </cell>
          <cell r="L18">
            <v>2.1269694546117289E-2</v>
          </cell>
          <cell r="M18">
            <v>6.242500096448686E-2</v>
          </cell>
          <cell r="N18">
            <v>7.6968734428352129E-2</v>
          </cell>
          <cell r="O18">
            <v>7.192426089937165E-2</v>
          </cell>
          <cell r="P18">
            <v>2.1825567397916183E-2</v>
          </cell>
          <cell r="Q18">
            <v>1.0380784190678199E-2</v>
          </cell>
          <cell r="R18">
            <v>3.5622611566880825E-2</v>
          </cell>
          <cell r="S18">
            <v>6.0484260421156712E-2</v>
          </cell>
          <cell r="T18">
            <v>3.0815845167446294E-2</v>
          </cell>
          <cell r="U18">
            <v>2.2456498814182227E-2</v>
          </cell>
          <cell r="V18">
            <v>3.9784628739893774E-2</v>
          </cell>
          <cell r="W18">
            <v>3.5212092314237629E-2</v>
          </cell>
          <cell r="X18">
            <v>5.2229971145909528E-2</v>
          </cell>
        </row>
        <row r="19">
          <cell r="E19">
            <v>0.93535876294636877</v>
          </cell>
          <cell r="F19">
            <v>1.0154987606121613</v>
          </cell>
          <cell r="G19">
            <v>0.91793148750451148</v>
          </cell>
          <cell r="H19">
            <v>5.1242336769222803</v>
          </cell>
          <cell r="I19">
            <v>0.64594581164633746</v>
          </cell>
          <cell r="J19">
            <v>2.3665190689284996</v>
          </cell>
          <cell r="K19">
            <v>1.5840447171273708</v>
          </cell>
          <cell r="L19">
            <v>0.60192543374581964</v>
          </cell>
          <cell r="M19">
            <v>1.5418918184698203</v>
          </cell>
          <cell r="N19">
            <v>1.5591464710493659</v>
          </cell>
          <cell r="O19">
            <v>1.9752171022023568</v>
          </cell>
          <cell r="P19">
            <v>0.67276248185536003</v>
          </cell>
          <cell r="Q19">
            <v>0.50595371142675727</v>
          </cell>
          <cell r="R19">
            <v>1.2816826248992013</v>
          </cell>
          <cell r="S19">
            <v>2.0987802977610341</v>
          </cell>
          <cell r="T19">
            <v>1.0660505170445185</v>
          </cell>
          <cell r="U19">
            <v>1.3970423663531895</v>
          </cell>
          <cell r="V19">
            <v>1.4113886922601815</v>
          </cell>
          <cell r="W19">
            <v>0.82607791190615465</v>
          </cell>
          <cell r="X19">
            <v>1.2211528281821016</v>
          </cell>
        </row>
        <row r="20">
          <cell r="E20">
            <v>0.1352030727024752</v>
          </cell>
          <cell r="F20">
            <v>0.17676092126573362</v>
          </cell>
          <cell r="G20">
            <v>0.16940314351692476</v>
          </cell>
          <cell r="H20">
            <v>0.30687628191805905</v>
          </cell>
          <cell r="I20">
            <v>1.1036511742577595</v>
          </cell>
          <cell r="J20">
            <v>0.2882878954966912</v>
          </cell>
          <cell r="K20">
            <v>0.25302122797714233</v>
          </cell>
          <cell r="L20">
            <v>5.8775007534825528E-2</v>
          </cell>
          <cell r="M20">
            <v>8.9037180077629799E-2</v>
          </cell>
          <cell r="N20">
            <v>0.12981615290892856</v>
          </cell>
          <cell r="O20">
            <v>0.23959476776340091</v>
          </cell>
          <cell r="P20">
            <v>8.7209463692375602E-2</v>
          </cell>
          <cell r="Q20">
            <v>9.5438568190083339E-2</v>
          </cell>
          <cell r="R20">
            <v>0.2139536945078673</v>
          </cell>
          <cell r="S20">
            <v>0.29818942220651107</v>
          </cell>
          <cell r="T20">
            <v>0.12939463810417651</v>
          </cell>
          <cell r="U20">
            <v>0.12672131939593934</v>
          </cell>
          <cell r="V20">
            <v>0.17337842091461456</v>
          </cell>
          <cell r="W20">
            <v>0.15595318922556678</v>
          </cell>
          <cell r="X20">
            <v>0.16968876362177213</v>
          </cell>
        </row>
        <row r="21">
          <cell r="E21">
            <v>4.122472005446071E-3</v>
          </cell>
          <cell r="F21">
            <v>4.3596264468332953E-3</v>
          </cell>
          <cell r="G21">
            <v>2.9477683238551978E-3</v>
          </cell>
          <cell r="H21">
            <v>9.7290045841484027E-3</v>
          </cell>
          <cell r="I21">
            <v>1.2219867281019776E-3</v>
          </cell>
          <cell r="J21">
            <v>2.592034776285643E-3</v>
          </cell>
          <cell r="K21">
            <v>5.4241553451246901E-3</v>
          </cell>
          <cell r="L21">
            <v>1.4206374213171153E-3</v>
          </cell>
          <cell r="M21">
            <v>3.2344112453816078E-3</v>
          </cell>
          <cell r="N21">
            <v>2.0842400671444846E-3</v>
          </cell>
          <cell r="O21">
            <v>2.7990366435966508E-3</v>
          </cell>
          <cell r="P21">
            <v>4.2046961097915473E-3</v>
          </cell>
          <cell r="Q21">
            <v>2.0238030719196866E-3</v>
          </cell>
          <cell r="R21">
            <v>5.3850475952861854E-3</v>
          </cell>
          <cell r="S21">
            <v>6.4126479465111165E-3</v>
          </cell>
          <cell r="T21">
            <v>1.3297077550864147E-3</v>
          </cell>
          <cell r="U21">
            <v>3.1266625166600235E-3</v>
          </cell>
          <cell r="V21">
            <v>2.9676687587164106E-3</v>
          </cell>
          <cell r="W21">
            <v>4.0807826479255654E-3</v>
          </cell>
          <cell r="X21">
            <v>3.1881418610696559E-3</v>
          </cell>
        </row>
        <row r="22">
          <cell r="E22">
            <v>1.0335182343764021E-2</v>
          </cell>
          <cell r="F22">
            <v>1.335059117850293E-2</v>
          </cell>
          <cell r="G22">
            <v>1.1201961670411159E-2</v>
          </cell>
          <cell r="H22">
            <v>1.0627197788712569E-2</v>
          </cell>
          <cell r="I22">
            <v>1.9862229044645012E-2</v>
          </cell>
          <cell r="J22">
            <v>1.007466279164583E-2</v>
          </cell>
          <cell r="K22">
            <v>1.2559191606954161E-2</v>
          </cell>
          <cell r="L22">
            <v>1.7526950000577031E-2</v>
          </cell>
          <cell r="M22">
            <v>1.02261408110286E-2</v>
          </cell>
          <cell r="N22">
            <v>1.3188461097029407E-2</v>
          </cell>
          <cell r="O22">
            <v>1.1231547383730276E-3</v>
          </cell>
          <cell r="P22">
            <v>-3.1739247939218057E-4</v>
          </cell>
          <cell r="Q22">
            <v>3.7967963954005889E-5</v>
          </cell>
          <cell r="R22">
            <v>-4.6882972597933441E-4</v>
          </cell>
          <cell r="S22">
            <v>1.1620324831258114E-3</v>
          </cell>
          <cell r="T22">
            <v>4.9633915315903531E-4</v>
          </cell>
          <cell r="U22">
            <v>1.0089279585134411E-3</v>
          </cell>
          <cell r="V22">
            <v>7.7020477627106222E-4</v>
          </cell>
          <cell r="W22">
            <v>7.2498916091866261E-7</v>
          </cell>
          <cell r="X22">
            <v>-1.3187205832481709E-4</v>
          </cell>
        </row>
        <row r="23">
          <cell r="E23">
            <v>3.2490404072881645E-3</v>
          </cell>
          <cell r="F23">
            <v>3.2356768393274047E-3</v>
          </cell>
          <cell r="G23">
            <v>4.7141121026057532E-3</v>
          </cell>
          <cell r="H23">
            <v>9.9510830934500145E-3</v>
          </cell>
          <cell r="I23">
            <v>1.1309347542443714E-2</v>
          </cell>
          <cell r="J23">
            <v>4.4986481355469357E-3</v>
          </cell>
          <cell r="K23">
            <v>5.4494314895140693E-3</v>
          </cell>
          <cell r="L23">
            <v>2.0956176458609525E-3</v>
          </cell>
          <cell r="M23">
            <v>2.1878920473671769E-3</v>
          </cell>
          <cell r="N23">
            <v>4.0178404267992946E-3</v>
          </cell>
          <cell r="O23">
            <v>6.8473688813017681E-3</v>
          </cell>
          <cell r="P23">
            <v>5.1253901662295142E-3</v>
          </cell>
          <cell r="Q23">
            <v>4.1884530930670332E-3</v>
          </cell>
          <cell r="R23">
            <v>6.8233826329483971E-3</v>
          </cell>
          <cell r="S23">
            <v>7.3598569392510846E-3</v>
          </cell>
          <cell r="T23">
            <v>3.0722198685817761E-3</v>
          </cell>
          <cell r="U23">
            <v>5.0729075837842906E-3</v>
          </cell>
          <cell r="V23">
            <v>7.0390603897886221E-3</v>
          </cell>
          <cell r="W23">
            <v>6.5583689479245316E-3</v>
          </cell>
          <cell r="X23">
            <v>5.3641025144182848E-3</v>
          </cell>
        </row>
        <row r="24">
          <cell r="E24">
            <v>4.5474538933286558E-3</v>
          </cell>
          <cell r="F24">
            <v>8.6915369030277651E-3</v>
          </cell>
          <cell r="G24">
            <v>8.6673899932440783E-3</v>
          </cell>
          <cell r="H24">
            <v>8.8687414105247768E-3</v>
          </cell>
          <cell r="I24">
            <v>4.3995482037548408E-3</v>
          </cell>
          <cell r="J24">
            <v>6.6557265669205373E-3</v>
          </cell>
          <cell r="K24">
            <v>9.4429412186683437E-3</v>
          </cell>
          <cell r="L24">
            <v>1.2209768166160706E-2</v>
          </cell>
          <cell r="M24">
            <v>1.3273738594505004E-2</v>
          </cell>
          <cell r="N24">
            <v>1.1143970184816783E-2</v>
          </cell>
          <cell r="O24">
            <v>4.7841748797612512E-3</v>
          </cell>
          <cell r="P24">
            <v>2.8276071394057736E-3</v>
          </cell>
          <cell r="Q24">
            <v>1.8715141398737648E-3</v>
          </cell>
          <cell r="R24">
            <v>2.6309564668870649E-3</v>
          </cell>
          <cell r="S24">
            <v>2.9586159903321699E-3</v>
          </cell>
          <cell r="T24">
            <v>4.849839845522696E-4</v>
          </cell>
          <cell r="U24">
            <v>2.0238173475503824E-3</v>
          </cell>
          <cell r="V24">
            <v>4.5571135690919218E-3</v>
          </cell>
          <cell r="W24">
            <v>2.9888909076779884E-3</v>
          </cell>
          <cell r="X24">
            <v>1.6098386261531698E-3</v>
          </cell>
        </row>
        <row r="27">
          <cell r="E27">
            <v>0.54689495629275209</v>
          </cell>
          <cell r="F27">
            <v>0.57445126714336781</v>
          </cell>
          <cell r="G27">
            <v>0.5697662988289941</v>
          </cell>
          <cell r="H27">
            <v>0.97130131961137123</v>
          </cell>
          <cell r="I27">
            <v>0.56220884153957118</v>
          </cell>
          <cell r="J27">
            <v>1.2290681958042506</v>
          </cell>
          <cell r="K27">
            <v>0.81605930706204988</v>
          </cell>
          <cell r="L27">
            <v>0.26105124313649775</v>
          </cell>
          <cell r="M27">
            <v>0.66733417041153598</v>
          </cell>
          <cell r="N27">
            <v>0.83901101358013019</v>
          </cell>
          <cell r="O27">
            <v>0.85808170231273828</v>
          </cell>
          <cell r="P27">
            <v>0.45912974858105171</v>
          </cell>
          <cell r="Q27">
            <v>0.34206538944673553</v>
          </cell>
          <cell r="R27">
            <v>0.60899094456502778</v>
          </cell>
          <cell r="S27">
            <v>1.057451601442629</v>
          </cell>
          <cell r="T27">
            <v>0.45551598649948771</v>
          </cell>
          <cell r="U27">
            <v>0.61634899437185997</v>
          </cell>
          <cell r="V27">
            <v>0.79342441348637338</v>
          </cell>
          <cell r="W27">
            <v>0.41615647032885633</v>
          </cell>
          <cell r="X27">
            <v>0.64297954274507896</v>
          </cell>
        </row>
        <row r="28">
          <cell r="E28">
            <v>0.28833773500400339</v>
          </cell>
          <cell r="F28">
            <v>0.24092360577660094</v>
          </cell>
          <cell r="G28">
            <v>0.23847713931733563</v>
          </cell>
          <cell r="H28">
            <v>0.34099836488261287</v>
          </cell>
          <cell r="I28">
            <v>0.51962612343029635</v>
          </cell>
          <cell r="J28">
            <v>0.47359761925908772</v>
          </cell>
          <cell r="K28">
            <v>0.28417013154234411</v>
          </cell>
          <cell r="L28">
            <v>9.0186694884646743E-2</v>
          </cell>
          <cell r="M28">
            <v>0.2138908918315798</v>
          </cell>
          <cell r="N28">
            <v>0.25297443859357593</v>
          </cell>
          <cell r="O28">
            <v>0.2880634411315342</v>
          </cell>
          <cell r="P28">
            <v>0.18551493880870126</v>
          </cell>
          <cell r="Q28">
            <v>0.14768961816368179</v>
          </cell>
          <cell r="R28">
            <v>0.28012907450597901</v>
          </cell>
          <cell r="S28">
            <v>0.34056217863893518</v>
          </cell>
          <cell r="T28">
            <v>0.16543493032999285</v>
          </cell>
          <cell r="U28">
            <v>0.25107170858311961</v>
          </cell>
          <cell r="V28">
            <v>0.31193061977737241</v>
          </cell>
          <cell r="W28">
            <v>0.1337280014568433</v>
          </cell>
          <cell r="X28">
            <v>0.1995760638546531</v>
          </cell>
        </row>
        <row r="29">
          <cell r="E29">
            <v>17.896972947561274</v>
          </cell>
          <cell r="F29">
            <v>23.627915079534581</v>
          </cell>
          <cell r="G29">
            <v>20.589077740718391</v>
          </cell>
          <cell r="H29">
            <v>40.455421177877177</v>
          </cell>
          <cell r="I29">
            <v>29.438359890912217</v>
          </cell>
          <cell r="J29">
            <v>40.986685760331099</v>
          </cell>
          <cell r="K29">
            <v>27.671022977583302</v>
          </cell>
          <cell r="L29">
            <v>11.025615955743461</v>
          </cell>
          <cell r="M29">
            <v>26.511346579843774</v>
          </cell>
          <cell r="N29">
            <v>29.589875011663857</v>
          </cell>
          <cell r="O29">
            <v>35.811057123078257</v>
          </cell>
          <cell r="P29">
            <v>14.029655070898531</v>
          </cell>
          <cell r="Q29">
            <v>11.021649528382458</v>
          </cell>
          <cell r="R29">
            <v>24.816525309861333</v>
          </cell>
          <cell r="S29">
            <v>37.536883555409169</v>
          </cell>
          <cell r="T29">
            <v>16.313551999411779</v>
          </cell>
          <cell r="U29">
            <v>21.440863550017429</v>
          </cell>
          <cell r="V29">
            <v>31.584879229397693</v>
          </cell>
          <cell r="W29">
            <v>15.683432373835302</v>
          </cell>
          <cell r="X29">
            <v>23.341624320455956</v>
          </cell>
        </row>
        <row r="30">
          <cell r="E30">
            <v>2.7147287437793182</v>
          </cell>
          <cell r="F30">
            <v>4.0566097121099531</v>
          </cell>
          <cell r="G30">
            <v>3.2519965616906141</v>
          </cell>
          <cell r="H30">
            <v>3.7097375495960563</v>
          </cell>
          <cell r="I30">
            <v>0.40500514493820106</v>
          </cell>
          <cell r="J30">
            <v>8.4029137222664758</v>
          </cell>
          <cell r="K30">
            <v>4.8546337300725675</v>
          </cell>
          <cell r="L30">
            <v>2.2878783129879352</v>
          </cell>
          <cell r="M30">
            <v>2.5130005676849976</v>
          </cell>
          <cell r="N30">
            <v>7.5797199697989157</v>
          </cell>
          <cell r="O30">
            <v>5.709711510981279</v>
          </cell>
          <cell r="P30">
            <v>3.5476947328163853</v>
          </cell>
          <cell r="Q30">
            <v>2.9792511565392932</v>
          </cell>
          <cell r="R30">
            <v>2.8133485098194342</v>
          </cell>
          <cell r="S30">
            <v>3.0374258003968393</v>
          </cell>
          <cell r="T30">
            <v>2.7418224548664725</v>
          </cell>
          <cell r="U30">
            <v>2.9004248144204787</v>
          </cell>
          <cell r="V30">
            <v>3.0121033356793845</v>
          </cell>
          <cell r="W30">
            <v>2.6965985450848393</v>
          </cell>
          <cell r="X30">
            <v>2.5634865532653279</v>
          </cell>
        </row>
        <row r="31">
          <cell r="E31">
            <v>0</v>
          </cell>
          <cell r="F31">
            <v>7.2286816202802695E-2</v>
          </cell>
          <cell r="G31">
            <v>3.1100180223029558E-2</v>
          </cell>
          <cell r="H31">
            <v>3.4409892339848279E-2</v>
          </cell>
          <cell r="I31">
            <v>0.10419735832325093</v>
          </cell>
          <cell r="J31">
            <v>1.8677531371432268E-2</v>
          </cell>
          <cell r="K31">
            <v>5.1821134563105262E-2</v>
          </cell>
          <cell r="L31">
            <v>4.1472561224065757E-2</v>
          </cell>
          <cell r="M31">
            <v>0.11451144073905588</v>
          </cell>
          <cell r="N31">
            <v>0.11043090556639996</v>
          </cell>
          <cell r="O31">
            <v>0.11273715783789352</v>
          </cell>
          <cell r="P31">
            <v>4.6172315853490763E-2</v>
          </cell>
          <cell r="Q31">
            <v>6.7410228320651938E-2</v>
          </cell>
          <cell r="R31">
            <v>0.12482734285562415</v>
          </cell>
          <cell r="S31">
            <v>9.1165620146222287E-2</v>
          </cell>
          <cell r="T31">
            <v>5.3684779013258847E-2</v>
          </cell>
          <cell r="U31">
            <v>0.11234674915129475</v>
          </cell>
          <cell r="V31">
            <v>8.7547206476698516E-2</v>
          </cell>
          <cell r="W31">
            <v>2.9793887634123811E-2</v>
          </cell>
          <cell r="X31">
            <v>6.8417043377982531E-2</v>
          </cell>
        </row>
        <row r="32">
          <cell r="E32">
            <v>0.26618620604002691</v>
          </cell>
          <cell r="F32">
            <v>0.31872742674887422</v>
          </cell>
          <cell r="G32">
            <v>0.19496016680412326</v>
          </cell>
          <cell r="H32">
            <v>0.33322053897541382</v>
          </cell>
          <cell r="I32">
            <v>0.42066218980252018</v>
          </cell>
          <cell r="J32">
            <v>0.46907216351483716</v>
          </cell>
          <cell r="K32">
            <v>0.20028203063316066</v>
          </cell>
          <cell r="L32">
            <v>0.23769923496971926</v>
          </cell>
          <cell r="M32">
            <v>0.2534443186312646</v>
          </cell>
          <cell r="N32">
            <v>0.3289010036464563</v>
          </cell>
          <cell r="O32">
            <v>0.24505669307631109</v>
          </cell>
          <cell r="P32">
            <v>0.2395656547333723</v>
          </cell>
          <cell r="Q32">
            <v>0.12819485978682885</v>
          </cell>
          <cell r="R32">
            <v>0.32422567400031366</v>
          </cell>
          <cell r="S32">
            <v>0.25263163586729004</v>
          </cell>
          <cell r="T32">
            <v>0.19920542615452391</v>
          </cell>
          <cell r="U32">
            <v>0.26193670829904675</v>
          </cell>
          <cell r="V32">
            <v>0.25193576669147411</v>
          </cell>
          <cell r="W32">
            <v>0.15422618887904521</v>
          </cell>
          <cell r="X32">
            <v>0.2255292237261686</v>
          </cell>
        </row>
        <row r="33">
          <cell r="E33">
            <v>0.19860119897090781</v>
          </cell>
          <cell r="F33">
            <v>0.25107547947863984</v>
          </cell>
          <cell r="G33">
            <v>0.30084796077901144</v>
          </cell>
          <cell r="H33">
            <v>0.49205693595551897</v>
          </cell>
          <cell r="I33">
            <v>0.35589657868805469</v>
          </cell>
          <cell r="J33">
            <v>0.43227636429656757</v>
          </cell>
          <cell r="K33">
            <v>0.31778779354229364</v>
          </cell>
          <cell r="L33">
            <v>0.26159715733813721</v>
          </cell>
          <cell r="M33">
            <v>0.34533902350870643</v>
          </cell>
          <cell r="N33">
            <v>0.40907834377002816</v>
          </cell>
          <cell r="O33">
            <v>0.28122624604755081</v>
          </cell>
          <cell r="P33">
            <v>0.373734202151629</v>
          </cell>
          <cell r="Q33">
            <v>0.20661600091564741</v>
          </cell>
          <cell r="R33">
            <v>0.44325036422646741</v>
          </cell>
          <cell r="S33">
            <v>0.33209466448173691</v>
          </cell>
          <cell r="T33">
            <v>0.21579024304723227</v>
          </cell>
          <cell r="U33">
            <v>0.36365919624845272</v>
          </cell>
          <cell r="V33">
            <v>0.45205126372834187</v>
          </cell>
          <cell r="W33">
            <v>0.2305286561800341</v>
          </cell>
          <cell r="X33">
            <v>0.38040490036568519</v>
          </cell>
        </row>
        <row r="34">
          <cell r="E34">
            <v>7.1152999542411575</v>
          </cell>
          <cell r="F34">
            <v>5.3538278156705355</v>
          </cell>
          <cell r="G34">
            <v>4.972447638350447</v>
          </cell>
          <cell r="H34">
            <v>10.278538201921199</v>
          </cell>
          <cell r="I34">
            <v>9.1222685339137044</v>
          </cell>
          <cell r="J34">
            <v>9.2779345001706854</v>
          </cell>
          <cell r="K34">
            <v>6.6067730798771649</v>
          </cell>
          <cell r="L34">
            <v>3.5863778217025901</v>
          </cell>
          <cell r="M34">
            <v>7.1304850147495875</v>
          </cell>
          <cell r="N34">
            <v>7.3520474531743334</v>
          </cell>
          <cell r="O34">
            <v>6.8625519439355749</v>
          </cell>
          <cell r="P34">
            <v>4.9607211895954162</v>
          </cell>
          <cell r="Q34">
            <v>2.8676962944730446</v>
          </cell>
          <cell r="R34">
            <v>5.4055692478983595</v>
          </cell>
          <cell r="S34">
            <v>7.0767824846304785</v>
          </cell>
          <cell r="T34">
            <v>4.9825110169936764</v>
          </cell>
          <cell r="U34">
            <v>6.9429048194049363</v>
          </cell>
          <cell r="V34">
            <v>7.4176067584274925</v>
          </cell>
          <cell r="W34">
            <v>4.7930850204802313</v>
          </cell>
          <cell r="X34">
            <v>6.6928608299711287</v>
          </cell>
        </row>
        <row r="35">
          <cell r="E35">
            <v>1.5063873513960939</v>
          </cell>
          <cell r="F35">
            <v>1.3735978496683847</v>
          </cell>
          <cell r="G35">
            <v>1.3781665406712051</v>
          </cell>
          <cell r="H35">
            <v>2.989522681413765</v>
          </cell>
          <cell r="I35">
            <v>1.5089034500098815</v>
          </cell>
          <cell r="J35">
            <v>1.904396026509084</v>
          </cell>
          <cell r="K35">
            <v>2.1778826415823835</v>
          </cell>
          <cell r="L35">
            <v>1.0637273758819885</v>
          </cell>
          <cell r="M35">
            <v>1.8487525360818466</v>
          </cell>
          <cell r="N35">
            <v>1.8794418886277853</v>
          </cell>
          <cell r="O35">
            <v>1.9841196319644296</v>
          </cell>
          <cell r="P35">
            <v>1.473659954586745</v>
          </cell>
          <cell r="Q35">
            <v>0.68612301741933079</v>
          </cell>
          <cell r="R35">
            <v>1.7348027444154579</v>
          </cell>
          <cell r="S35">
            <v>2.2997122866591586</v>
          </cell>
          <cell r="T35">
            <v>1.8415834337825141</v>
          </cell>
          <cell r="U35">
            <v>1.4176137349641591</v>
          </cell>
          <cell r="V35">
            <v>1.4961914455194203</v>
          </cell>
          <cell r="W35">
            <v>1.1442610540396292</v>
          </cell>
          <cell r="X35">
            <v>2.1902486327022972</v>
          </cell>
        </row>
        <row r="36">
          <cell r="E36">
            <v>0.56176150493819288</v>
          </cell>
          <cell r="F36">
            <v>0.62703145871124744</v>
          </cell>
          <cell r="G36">
            <v>0.62628951795474419</v>
          </cell>
          <cell r="H36">
            <v>1.6454843147501275</v>
          </cell>
          <cell r="I36">
            <v>1.1795896068645961</v>
          </cell>
          <cell r="J36">
            <v>4.8675685064789054</v>
          </cell>
          <cell r="K36">
            <v>1.5711449503912858</v>
          </cell>
          <cell r="L36">
            <v>0.31438986685984072</v>
          </cell>
          <cell r="M36">
            <v>1.3153474535917788</v>
          </cell>
          <cell r="N36">
            <v>1.0617656081920557</v>
          </cell>
          <cell r="O36">
            <v>1.327698878452507</v>
          </cell>
          <cell r="P36">
            <v>0.95962801176662127</v>
          </cell>
          <cell r="Q36">
            <v>0.53794575542076928</v>
          </cell>
          <cell r="R36">
            <v>0.66080118532405152</v>
          </cell>
          <cell r="S36">
            <v>0.83749083041857353</v>
          </cell>
          <cell r="T36">
            <v>0.72539969277905125</v>
          </cell>
          <cell r="U36">
            <v>0.45425991789186648</v>
          </cell>
          <cell r="V36">
            <v>1.093662947825911</v>
          </cell>
          <cell r="W36">
            <v>0.32254364500085653</v>
          </cell>
          <cell r="X36">
            <v>0.42335591468517986</v>
          </cell>
        </row>
        <row r="39">
          <cell r="E39">
            <v>19.535800476415659</v>
          </cell>
          <cell r="F39">
            <v>25.64352066436469</v>
          </cell>
          <cell r="G39">
            <v>22.056362636447517</v>
          </cell>
          <cell r="H39">
            <v>43.306625324041946</v>
          </cell>
          <cell r="I39">
            <v>31.679772406909045</v>
          </cell>
          <cell r="J39">
            <v>44.42406964153723</v>
          </cell>
          <cell r="K39">
            <v>30.132187316384002</v>
          </cell>
          <cell r="L39">
            <v>11.98871682729747</v>
          </cell>
          <cell r="M39">
            <v>28.94906567041776</v>
          </cell>
          <cell r="N39">
            <v>32.133436500239405</v>
          </cell>
          <cell r="O39">
            <v>38.693497963889087</v>
          </cell>
          <cell r="P39">
            <v>15.233781283691846</v>
          </cell>
          <cell r="Q39">
            <v>12.057652057880942</v>
          </cell>
          <cell r="R39">
            <v>27.206358515151173</v>
          </cell>
          <cell r="S39">
            <v>40.636202276699713</v>
          </cell>
          <cell r="T39">
            <v>17.720177060441522</v>
          </cell>
          <cell r="U39">
            <v>23.263404444046014</v>
          </cell>
          <cell r="V39">
            <v>34.279285561483597</v>
          </cell>
          <cell r="W39">
            <v>16.943215462916651</v>
          </cell>
          <cell r="X39">
            <v>25.183857222655217</v>
          </cell>
        </row>
        <row r="40">
          <cell r="E40">
            <v>2.7646489095868523</v>
          </cell>
          <cell r="F40">
            <v>4.1216437233281722</v>
          </cell>
          <cell r="G40">
            <v>3.2555940892673858</v>
          </cell>
          <cell r="H40">
            <v>3.7103124437453432</v>
          </cell>
          <cell r="I40">
            <v>0.49602694244070511</v>
          </cell>
          <cell r="J40">
            <v>8.6924068332439788</v>
          </cell>
          <cell r="K40">
            <v>5.1927478076327311</v>
          </cell>
          <cell r="L40">
            <v>2.3624777203273277</v>
          </cell>
          <cell r="M40">
            <v>2.6483134263483161</v>
          </cell>
          <cell r="N40">
            <v>8.0076505577137063</v>
          </cell>
          <cell r="O40">
            <v>6.005383294957511</v>
          </cell>
          <cell r="P40">
            <v>3.630800811411949</v>
          </cell>
          <cell r="Q40">
            <v>3.1437874930256271</v>
          </cell>
          <cell r="R40">
            <v>2.8215140461087529</v>
          </cell>
          <cell r="S40">
            <v>3.1986320448461258</v>
          </cell>
          <cell r="T40">
            <v>2.9985606271815257</v>
          </cell>
          <cell r="U40">
            <v>2.9464410701059744</v>
          </cell>
          <cell r="V40">
            <v>3.0654213934970085</v>
          </cell>
          <cell r="W40">
            <v>2.801358294723713</v>
          </cell>
          <cell r="X40">
            <v>2.6529822209089442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4 (2)"/>
      <sheetName val="Normalised"/>
      <sheetName val="Sterols"/>
      <sheetName val="stats Normalised"/>
      <sheetName val="stats Sterols"/>
      <sheetName val="TABLES4"/>
      <sheetName val="F-test Sterols"/>
      <sheetName val="F-test Normalised"/>
    </sheetNames>
    <sheetDataSet>
      <sheetData sheetId="0"/>
      <sheetData sheetId="1">
        <row r="6">
          <cell r="C6">
            <v>1.5099799825131135</v>
          </cell>
          <cell r="D6">
            <v>1.5687462121192084</v>
          </cell>
          <cell r="E6">
            <v>1.742499849534761</v>
          </cell>
          <cell r="F6">
            <v>0.89710716162397763</v>
          </cell>
          <cell r="G6">
            <v>1.8794322769671614</v>
          </cell>
          <cell r="H6">
            <v>1.2095225249359007</v>
          </cell>
          <cell r="I6">
            <v>0.98727095460831649</v>
          </cell>
          <cell r="J6">
            <v>0.86509663494226863</v>
          </cell>
          <cell r="K6">
            <v>0.98767003518926877</v>
          </cell>
          <cell r="L6">
            <v>1.1815855412486229</v>
          </cell>
          <cell r="M6">
            <v>1.5700851184723204</v>
          </cell>
          <cell r="N6">
            <v>0.5499315940557058</v>
          </cell>
          <cell r="O6">
            <v>1.0583523161232353</v>
          </cell>
          <cell r="P6">
            <v>0.67406141842543799</v>
          </cell>
          <cell r="Q6">
            <v>0.49734387520427364</v>
          </cell>
          <cell r="BM6">
            <v>1.0813264400700808</v>
          </cell>
          <cell r="BN6">
            <v>0.81781210951005301</v>
          </cell>
          <cell r="BO6">
            <v>0.9349910169065867</v>
          </cell>
          <cell r="BP6">
            <v>0.65182295831385184</v>
          </cell>
          <cell r="BQ6">
            <v>2.0834886711977014</v>
          </cell>
          <cell r="BR6">
            <v>1.5818412481722812</v>
          </cell>
          <cell r="BS6">
            <v>0.99565904806614958</v>
          </cell>
          <cell r="BT6">
            <v>1.0325491812397907</v>
          </cell>
          <cell r="BU6">
            <v>1.2761092632286015</v>
          </cell>
          <cell r="BV6">
            <v>1.1301156947719107</v>
          </cell>
          <cell r="BW6">
            <v>0.64551620664260501</v>
          </cell>
          <cell r="BX6">
            <v>1.3733938063827402</v>
          </cell>
          <cell r="BY6">
            <v>0.61576243057457358</v>
          </cell>
          <cell r="BZ6">
            <v>0.58011271309628587</v>
          </cell>
          <cell r="CA6">
            <v>0.76097820208866584</v>
          </cell>
          <cell r="CB6">
            <v>0.6108409141747978</v>
          </cell>
          <cell r="CC6">
            <v>0.87874420800317332</v>
          </cell>
          <cell r="CD6">
            <v>0.72599244226301374</v>
          </cell>
          <cell r="CE6">
            <v>0.45169294123448472</v>
          </cell>
          <cell r="CF6">
            <v>0.70802402270662368</v>
          </cell>
        </row>
        <row r="7">
          <cell r="C7">
            <v>1.3159496457334918</v>
          </cell>
          <cell r="D7">
            <v>1.8612969057139381</v>
          </cell>
          <cell r="E7">
            <v>1.3762295778865905</v>
          </cell>
          <cell r="F7">
            <v>0.75793021044743636</v>
          </cell>
          <cell r="G7">
            <v>1.7485695156496965</v>
          </cell>
          <cell r="H7">
            <v>0.99608698467635304</v>
          </cell>
          <cell r="I7">
            <v>0.67785674601804846</v>
          </cell>
          <cell r="J7">
            <v>0.91744039543608036</v>
          </cell>
          <cell r="K7">
            <v>1.0640508215316242</v>
          </cell>
          <cell r="L7">
            <v>0.83614680006867648</v>
          </cell>
          <cell r="M7">
            <v>2.1310650000833253</v>
          </cell>
          <cell r="N7">
            <v>0.94952000935687764</v>
          </cell>
          <cell r="O7">
            <v>1.472656050226115</v>
          </cell>
          <cell r="P7">
            <v>0.72270520438755692</v>
          </cell>
          <cell r="Q7">
            <v>0.6807557585972096</v>
          </cell>
          <cell r="BM7">
            <v>0.66875624697788405</v>
          </cell>
          <cell r="BN7">
            <v>0.64355243651645422</v>
          </cell>
          <cell r="BO7">
            <v>0.75360745662927764</v>
          </cell>
          <cell r="BP7">
            <v>0.63200584061717024</v>
          </cell>
          <cell r="BQ7">
            <v>0.94368799583332674</v>
          </cell>
          <cell r="BR7">
            <v>1.1550619949851093</v>
          </cell>
          <cell r="BS7">
            <v>0.65337560201995259</v>
          </cell>
          <cell r="BT7">
            <v>0.77666701794834458</v>
          </cell>
          <cell r="BU7">
            <v>0.83603384789742063</v>
          </cell>
          <cell r="BV7">
            <v>0.95550653523545226</v>
          </cell>
          <cell r="BW7">
            <v>0.5484771319660432</v>
          </cell>
          <cell r="BX7">
            <v>0.65747071035655924</v>
          </cell>
          <cell r="BY7">
            <v>0.52745508689642051</v>
          </cell>
          <cell r="BZ7">
            <v>0.70136548767573581</v>
          </cell>
          <cell r="CA7">
            <v>0.69496147601740987</v>
          </cell>
          <cell r="CB7">
            <v>0.57215792655100739</v>
          </cell>
          <cell r="CC7">
            <v>0.85499212437713978</v>
          </cell>
          <cell r="CD7">
            <v>0.76368897167140237</v>
          </cell>
          <cell r="CE7">
            <v>0.33074007877784328</v>
          </cell>
          <cell r="CF7">
            <v>0.65048100154726451</v>
          </cell>
        </row>
        <row r="8">
          <cell r="C8">
            <v>2.3409518277828022E-2</v>
          </cell>
          <cell r="D8">
            <v>1.7936663538876161E-2</v>
          </cell>
          <cell r="E8">
            <v>3.9785215280215926E-2</v>
          </cell>
          <cell r="F8">
            <v>2.1925728646083775E-2</v>
          </cell>
          <cell r="G8">
            <v>4.2753695617768366E-2</v>
          </cell>
          <cell r="H8">
            <v>2.9731296193189441E-2</v>
          </cell>
          <cell r="I8">
            <v>2.7301610251287738E-2</v>
          </cell>
          <cell r="J8">
            <v>2.9400541278760347E-2</v>
          </cell>
          <cell r="K8">
            <v>1.7377338599156574E-2</v>
          </cell>
          <cell r="L8">
            <v>4.1131140077885223E-2</v>
          </cell>
          <cell r="M8">
            <v>2.2406496503069862E-2</v>
          </cell>
          <cell r="N8">
            <v>9.3510443215079828E-2</v>
          </cell>
          <cell r="O8">
            <v>1.2434671971039783E-2</v>
          </cell>
          <cell r="P8">
            <v>1.7845165807090502E-2</v>
          </cell>
          <cell r="Q8">
            <v>3.9004294480630149E-2</v>
          </cell>
          <cell r="BM8">
            <v>6.5642536424253932E-3</v>
          </cell>
          <cell r="BN8">
            <v>1.0085591590985842E-2</v>
          </cell>
          <cell r="BO8">
            <v>6.578773224765965E-3</v>
          </cell>
          <cell r="BP8">
            <v>7.100965116225098E-3</v>
          </cell>
          <cell r="BQ8">
            <v>5.2167747198408661E-3</v>
          </cell>
          <cell r="BR8">
            <v>5.8734768901633188E-3</v>
          </cell>
          <cell r="BS8">
            <v>1.4452102394533491E-2</v>
          </cell>
          <cell r="BT8">
            <v>7.0291118583170366E-3</v>
          </cell>
          <cell r="BU8">
            <v>2.4381129032341138E-2</v>
          </cell>
          <cell r="BV8">
            <v>3.0140484952840583E-2</v>
          </cell>
          <cell r="BW8">
            <v>5.837724025286619E-3</v>
          </cell>
          <cell r="BX8">
            <v>3.5029152365144048E-2</v>
          </cell>
          <cell r="BY8">
            <v>1.2328970835193681E-2</v>
          </cell>
          <cell r="BZ8">
            <v>1.3296653654284634E-2</v>
          </cell>
          <cell r="CA8">
            <v>3.3774176059440462E-2</v>
          </cell>
          <cell r="CB8">
            <v>8.0594805434290335E-3</v>
          </cell>
          <cell r="CC8">
            <v>1.0258857431350132E-2</v>
          </cell>
          <cell r="CD8">
            <v>5.2850828116539983E-3</v>
          </cell>
          <cell r="CE8">
            <v>1.2130463391387018E-2</v>
          </cell>
          <cell r="CF8">
            <v>5.9484382586568949E-3</v>
          </cell>
        </row>
        <row r="9">
          <cell r="C9">
            <v>2.1836967158642938E-2</v>
          </cell>
          <cell r="D9">
            <v>3.3992397200489556E-2</v>
          </cell>
          <cell r="E9">
            <v>0.13044531214221153</v>
          </cell>
          <cell r="F9">
            <v>3.56113032025435E-2</v>
          </cell>
          <cell r="G9">
            <v>2.6817791168872066E-2</v>
          </cell>
          <cell r="H9">
            <v>5.0510258027666996E-2</v>
          </cell>
          <cell r="I9">
            <v>1.5945773185633078E-2</v>
          </cell>
          <cell r="J9">
            <v>2.3964114887968378E-2</v>
          </cell>
          <cell r="K9">
            <v>3.8352538871379467E-3</v>
          </cell>
          <cell r="L9">
            <v>4.483183171009774E-3</v>
          </cell>
          <cell r="M9">
            <v>2.0414832057523952E-2</v>
          </cell>
          <cell r="N9">
            <v>7.9940080118826057E-2</v>
          </cell>
          <cell r="O9">
            <v>1.0631917420423418E-2</v>
          </cell>
          <cell r="P9">
            <v>3.4831188794408954E-2</v>
          </cell>
          <cell r="Q9">
            <v>2.4278445830451422E-2</v>
          </cell>
          <cell r="BM9">
            <v>2.3996642863518994E-2</v>
          </cell>
          <cell r="BN9">
            <v>5.3175431761220221E-2</v>
          </cell>
          <cell r="BO9">
            <v>3.2509138987204186E-2</v>
          </cell>
          <cell r="BP9">
            <v>2.0244644755317311E-2</v>
          </cell>
          <cell r="BQ9">
            <v>3.9176152903665738E-2</v>
          </cell>
          <cell r="BR9">
            <v>1.8285274578586658E-2</v>
          </cell>
          <cell r="BS9">
            <v>3.9030278204489982E-2</v>
          </cell>
          <cell r="BT9">
            <v>2.686393982371358E-2</v>
          </cell>
          <cell r="BU9">
            <v>2.2946337912663907E-2</v>
          </cell>
          <cell r="BV9">
            <v>1.8715568076256503E-2</v>
          </cell>
          <cell r="BW9">
            <v>6.8483848783197718E-3</v>
          </cell>
          <cell r="BX9">
            <v>6.0866443654846711E-2</v>
          </cell>
          <cell r="BY9">
            <v>1.7316933249708059E-2</v>
          </cell>
          <cell r="BZ9">
            <v>1.737322071223002E-2</v>
          </cell>
          <cell r="CA9">
            <v>5.8066691568118937E-2</v>
          </cell>
          <cell r="CB9">
            <v>1.6498039966266274E-2</v>
          </cell>
          <cell r="CC9">
            <v>8.8941790977127774E-3</v>
          </cell>
          <cell r="CD9">
            <v>3.9183871400716589E-3</v>
          </cell>
          <cell r="CE9">
            <v>4.4433455296695647E-3</v>
          </cell>
          <cell r="CF9">
            <v>3.4700848180969006E-3</v>
          </cell>
        </row>
        <row r="10">
          <cell r="C10">
            <v>0.1358194363534696</v>
          </cell>
          <cell r="D10">
            <v>0.15979752658327082</v>
          </cell>
          <cell r="E10">
            <v>0.33734760880924564</v>
          </cell>
          <cell r="F10">
            <v>5.4070134684840239E-2</v>
          </cell>
          <cell r="G10">
            <v>0.12130391559181523</v>
          </cell>
          <cell r="H10">
            <v>8.3397871141559263E-2</v>
          </cell>
          <cell r="I10">
            <v>9.2856896089133015E-2</v>
          </cell>
          <cell r="J10">
            <v>0.13428599930949656</v>
          </cell>
          <cell r="K10">
            <v>9.9621607003457666E-2</v>
          </cell>
          <cell r="L10">
            <v>0.16334842794867102</v>
          </cell>
          <cell r="M10">
            <v>0.12084944910221272</v>
          </cell>
          <cell r="N10">
            <v>0.20523097485746225</v>
          </cell>
          <cell r="O10">
            <v>4.2975892165933338E-2</v>
          </cell>
          <cell r="P10">
            <v>8.7939211436759659E-2</v>
          </cell>
          <cell r="Q10">
            <v>5.3540970837050901E-2</v>
          </cell>
          <cell r="BM10">
            <v>4.3206430894757411E-2</v>
          </cell>
          <cell r="BN10">
            <v>8.1985287274741692E-2</v>
          </cell>
          <cell r="BO10">
            <v>6.0792519557037766E-2</v>
          </cell>
          <cell r="BP10">
            <v>0.17138483832657006</v>
          </cell>
          <cell r="BQ10">
            <v>0.22505293835853638</v>
          </cell>
          <cell r="BR10">
            <v>8.897443629072084E-2</v>
          </cell>
          <cell r="BS10">
            <v>6.2300555047788163E-2</v>
          </cell>
          <cell r="BT10">
            <v>5.7335955007787417E-2</v>
          </cell>
          <cell r="BU10">
            <v>0.10120203026505406</v>
          </cell>
          <cell r="BV10">
            <v>5.6369580983151146E-2</v>
          </cell>
          <cell r="BW10">
            <v>9.5375229582886217E-2</v>
          </cell>
          <cell r="BX10">
            <v>0.16877694948003677</v>
          </cell>
          <cell r="BY10">
            <v>7.026166034738357E-2</v>
          </cell>
          <cell r="BZ10">
            <v>5.930313012260064E-2</v>
          </cell>
          <cell r="CA10">
            <v>0.20462450822091471</v>
          </cell>
          <cell r="CB10">
            <v>7.1868120270154268E-2</v>
          </cell>
          <cell r="CC10">
            <v>4.1649684613472578E-2</v>
          </cell>
          <cell r="CD10">
            <v>5.6687059829119514E-2</v>
          </cell>
          <cell r="CE10">
            <v>6.6958587628776225E-2</v>
          </cell>
          <cell r="CF10">
            <v>5.1628927852022249E-2</v>
          </cell>
        </row>
        <row r="11">
          <cell r="C11">
            <v>0.29939261659969457</v>
          </cell>
          <cell r="D11">
            <v>0.84859088000998295</v>
          </cell>
          <cell r="E11">
            <v>5.5923495048679252E-2</v>
          </cell>
          <cell r="F11">
            <v>0.35665218413515165</v>
          </cell>
          <cell r="G11">
            <v>0.21988753026935715</v>
          </cell>
          <cell r="H11">
            <v>0.17280959350320038</v>
          </cell>
          <cell r="I11">
            <v>8.8210070349251015E-3</v>
          </cell>
          <cell r="J11">
            <v>9.2387629555735651E-2</v>
          </cell>
          <cell r="K11">
            <v>8.4679500856625067E-2</v>
          </cell>
          <cell r="L11">
            <v>5.6779386882679736E-2</v>
          </cell>
          <cell r="M11">
            <v>0.32050895648366484</v>
          </cell>
          <cell r="N11">
            <v>0.16993520826242983</v>
          </cell>
          <cell r="O11">
            <v>5.1584223302862796E-2</v>
          </cell>
          <cell r="P11">
            <v>7.776335155549953E-2</v>
          </cell>
          <cell r="Q11">
            <v>9.06092548189197E-3</v>
          </cell>
          <cell r="BM11">
            <v>0.32508085912345291</v>
          </cell>
          <cell r="BN11">
            <v>0.31226098909955419</v>
          </cell>
          <cell r="BO11">
            <v>0.26024595895143787</v>
          </cell>
          <cell r="BP11">
            <v>0.15935541565205541</v>
          </cell>
          <cell r="BQ11">
            <v>0.27379535555005058</v>
          </cell>
          <cell r="BR11">
            <v>0.23201304705819978</v>
          </cell>
          <cell r="BS11">
            <v>0.25009074128241138</v>
          </cell>
          <cell r="BT11">
            <v>0.29538498194301993</v>
          </cell>
          <cell r="BU11">
            <v>0.18296021925779507</v>
          </cell>
          <cell r="BV11">
            <v>0.17209168979155309</v>
          </cell>
          <cell r="BW11">
            <v>5.1551348037484609E-2</v>
          </cell>
          <cell r="BX11">
            <v>3.8297481248434656E-2</v>
          </cell>
          <cell r="BY11">
            <v>8.5118066657796226E-2</v>
          </cell>
          <cell r="BZ11">
            <v>2.3334612284764366E-2</v>
          </cell>
          <cell r="CA11">
            <v>0.11398237617229932</v>
          </cell>
          <cell r="CB11">
            <v>6.1905710246271527E-2</v>
          </cell>
          <cell r="CC11">
            <v>5.9717034204339631E-2</v>
          </cell>
          <cell r="CD11">
            <v>8.7362051945021571E-2</v>
          </cell>
          <cell r="CE11">
            <v>5.2556787188445281E-2</v>
          </cell>
          <cell r="CF11">
            <v>7.1219908543898466E-2</v>
          </cell>
        </row>
        <row r="12">
          <cell r="C12">
            <v>2.1423008969707098</v>
          </cell>
          <cell r="D12">
            <v>1.2959316437468269</v>
          </cell>
          <cell r="E12">
            <v>0.60420813168952159</v>
          </cell>
          <cell r="F12">
            <v>0.3663522199772915</v>
          </cell>
          <cell r="G12">
            <v>0.95954823987037763</v>
          </cell>
          <cell r="H12">
            <v>0.91411809617072426</v>
          </cell>
          <cell r="I12">
            <v>0.37540468135252958</v>
          </cell>
          <cell r="J12">
            <v>1.9596278704282515</v>
          </cell>
          <cell r="K12">
            <v>0.74066054413363713</v>
          </cell>
          <cell r="L12">
            <v>1.207516157302871</v>
          </cell>
          <cell r="M12">
            <v>1.0197502129570941</v>
          </cell>
          <cell r="N12">
            <v>1.0835570252369382</v>
          </cell>
          <cell r="O12">
            <v>0.4131439086365824</v>
          </cell>
          <cell r="P12">
            <v>0.66888926676922578</v>
          </cell>
          <cell r="Q12">
            <v>0.2916861582551511</v>
          </cell>
          <cell r="BM12">
            <v>0.92632275915608076</v>
          </cell>
          <cell r="BN12">
            <v>1.6997435717604472</v>
          </cell>
          <cell r="BO12">
            <v>2.5136601983096507</v>
          </cell>
          <cell r="BP12">
            <v>9.6819066636600493</v>
          </cell>
          <cell r="BQ12">
            <v>1.2861523724912831</v>
          </cell>
          <cell r="BR12">
            <v>1.5197726184777218</v>
          </cell>
          <cell r="BS12">
            <v>0.50168653627132365</v>
          </cell>
          <cell r="BT12">
            <v>0.96642102432014987</v>
          </cell>
          <cell r="BU12">
            <v>0.44883676570406583</v>
          </cell>
          <cell r="BV12">
            <v>0.73039644444981999</v>
          </cell>
          <cell r="BW12">
            <v>0.46659043823280005</v>
          </cell>
          <cell r="BX12">
            <v>0.89219507439032475</v>
          </cell>
          <cell r="BY12">
            <v>0.62521936977085246</v>
          </cell>
          <cell r="BZ12">
            <v>0.2693528428271989</v>
          </cell>
          <cell r="CA12">
            <v>1.1975922096752079</v>
          </cell>
          <cell r="CB12">
            <v>0.63416443055163707</v>
          </cell>
          <cell r="CC12">
            <v>0.57618736662608006</v>
          </cell>
          <cell r="CD12">
            <v>1.128229878229265</v>
          </cell>
          <cell r="CE12">
            <v>0.36532529743433906</v>
          </cell>
          <cell r="CF12">
            <v>0.77839190503047528</v>
          </cell>
        </row>
        <row r="13">
          <cell r="C13">
            <v>0.17046038857968829</v>
          </cell>
          <cell r="D13">
            <v>0.82309707911248986</v>
          </cell>
          <cell r="E13">
            <v>0.27670395797716579</v>
          </cell>
          <cell r="F13">
            <v>0.26244986694719452</v>
          </cell>
          <cell r="G13">
            <v>0.22245832453331732</v>
          </cell>
          <cell r="H13">
            <v>5.5102584736044118E-2</v>
          </cell>
          <cell r="I13">
            <v>4.9701402222217951E-2</v>
          </cell>
          <cell r="J13">
            <v>1.7434241775141666E-2</v>
          </cell>
          <cell r="K13">
            <v>0.11188826161043702</v>
          </cell>
          <cell r="L13">
            <v>0.11165465722925137</v>
          </cell>
          <cell r="M13">
            <v>0.29977527275746529</v>
          </cell>
          <cell r="N13">
            <v>0.13425844266483858</v>
          </cell>
          <cell r="O13">
            <v>0.13523137017178163</v>
          </cell>
          <cell r="P13">
            <v>0.11046597282261154</v>
          </cell>
          <cell r="Q13">
            <v>4.3194720035259176E-2</v>
          </cell>
          <cell r="BM13">
            <v>0.24705446063104208</v>
          </cell>
          <cell r="BN13">
            <v>0.23405035335380708</v>
          </cell>
          <cell r="BO13">
            <v>0.37759237213300612</v>
          </cell>
          <cell r="BP13">
            <v>0.23795595050622997</v>
          </cell>
          <cell r="BQ13">
            <v>8.6267188304417347E-2</v>
          </cell>
          <cell r="BR13">
            <v>0.16501239070455029</v>
          </cell>
          <cell r="BS13">
            <v>0.11470409546032856</v>
          </cell>
          <cell r="BT13">
            <v>0.30904468339126467</v>
          </cell>
          <cell r="BU13">
            <v>0.15623651919415188</v>
          </cell>
          <cell r="BV13">
            <v>0.13562531486771093</v>
          </cell>
          <cell r="BW13">
            <v>8.5436649144991939E-2</v>
          </cell>
          <cell r="BX13">
            <v>6.5015636080305694E-2</v>
          </cell>
          <cell r="BY13">
            <v>6.9259608363206548E-2</v>
          </cell>
          <cell r="BZ13">
            <v>4.9909495014131687E-2</v>
          </cell>
          <cell r="CA13">
            <v>8.8709931256200358E-2</v>
          </cell>
          <cell r="CB13">
            <v>6.2136333307318672E-2</v>
          </cell>
          <cell r="CC13">
            <v>9.5299423542320419E-2</v>
          </cell>
          <cell r="CD13">
            <v>0.21411781696112134</v>
          </cell>
          <cell r="CE13">
            <v>0.11284571648494608</v>
          </cell>
          <cell r="CF13">
            <v>0.12071069888965316</v>
          </cell>
        </row>
        <row r="14">
          <cell r="C14">
            <v>1.103572088554911</v>
          </cell>
          <cell r="D14">
            <v>2.8918428415272825</v>
          </cell>
          <cell r="E14">
            <v>0.76543005041922629</v>
          </cell>
          <cell r="F14">
            <v>0.96603395276669479</v>
          </cell>
          <cell r="G14">
            <v>0.76323165144802674</v>
          </cell>
          <cell r="H14">
            <v>0.68810852281774515</v>
          </cell>
          <cell r="I14">
            <v>0.56861480909493634</v>
          </cell>
          <cell r="J14">
            <v>0.36134772860750802</v>
          </cell>
          <cell r="K14">
            <v>0.82688458081532101</v>
          </cell>
          <cell r="L14">
            <v>0.76600315100704119</v>
          </cell>
          <cell r="M14">
            <v>3.0389827857080012</v>
          </cell>
          <cell r="N14">
            <v>0.96163700918922346</v>
          </cell>
          <cell r="O14">
            <v>0.55054025136187845</v>
          </cell>
          <cell r="P14">
            <v>0.53425504527086043</v>
          </cell>
          <cell r="Q14">
            <v>0.2365221989278922</v>
          </cell>
          <cell r="BM14">
            <v>1.2528950736690512</v>
          </cell>
          <cell r="BN14">
            <v>3.1064398255404648</v>
          </cell>
          <cell r="BO14">
            <v>1.8528355941549104</v>
          </cell>
          <cell r="BP14">
            <v>0.56397179201486258</v>
          </cell>
          <cell r="BQ14">
            <v>0.73760127670077047</v>
          </cell>
          <cell r="BR14">
            <v>0.63398477233358241</v>
          </cell>
          <cell r="BS14">
            <v>0.80094078640118105</v>
          </cell>
          <cell r="BT14">
            <v>1.1288577585545483</v>
          </cell>
          <cell r="BU14">
            <v>0.50537835490122729</v>
          </cell>
          <cell r="BV14">
            <v>0.6417031632133342</v>
          </cell>
          <cell r="BW14">
            <v>1.0192076053712353</v>
          </cell>
          <cell r="BX14">
            <v>1.0235295181676567</v>
          </cell>
          <cell r="BY14">
            <v>0.7840817475235039</v>
          </cell>
          <cell r="BZ14">
            <v>0.23453765791330233</v>
          </cell>
          <cell r="CA14">
            <v>0.98855071932853822</v>
          </cell>
          <cell r="CB14">
            <v>0.6317157544856058</v>
          </cell>
          <cell r="CC14">
            <v>0.3912559204550814</v>
          </cell>
          <cell r="CD14">
            <v>0.67452318978202297</v>
          </cell>
          <cell r="CE14">
            <v>0.63057390463704832</v>
          </cell>
          <cell r="CF14">
            <v>0.57406260344970383</v>
          </cell>
        </row>
        <row r="15">
          <cell r="C15">
            <v>3.8950721390290117</v>
          </cell>
          <cell r="D15">
            <v>4.2803254662445056</v>
          </cell>
          <cell r="E15">
            <v>3.4023494673355805</v>
          </cell>
          <cell r="F15">
            <v>2.0393549175511598</v>
          </cell>
          <cell r="G15">
            <v>5.6091874796494308</v>
          </cell>
          <cell r="H15">
            <v>2.6310705859216945</v>
          </cell>
          <cell r="I15">
            <v>2.8217658522614375</v>
          </cell>
          <cell r="J15">
            <v>4.2024665125062368</v>
          </cell>
          <cell r="K15">
            <v>4.6928096316673109</v>
          </cell>
          <cell r="L15">
            <v>5.5208779494763069</v>
          </cell>
          <cell r="M15">
            <v>5.7589294839536693</v>
          </cell>
          <cell r="N15">
            <v>3.6684207219188725</v>
          </cell>
          <cell r="O15">
            <v>4.7828619392531069</v>
          </cell>
          <cell r="P15">
            <v>4.6822916481254007</v>
          </cell>
          <cell r="Q15">
            <v>1.8318094708726886</v>
          </cell>
          <cell r="BM15">
            <v>1.8683464041574076</v>
          </cell>
          <cell r="BN15">
            <v>2.0563834417633871</v>
          </cell>
          <cell r="BO15">
            <v>1.7723083658879342</v>
          </cell>
          <cell r="BP15">
            <v>1.4542968392862838</v>
          </cell>
          <cell r="BQ15">
            <v>2.3533395333687017</v>
          </cell>
          <cell r="BR15">
            <v>3.9210058502243994</v>
          </cell>
          <cell r="BS15">
            <v>2.2986316300058247</v>
          </cell>
          <cell r="BT15">
            <v>1.2619528780106448</v>
          </cell>
          <cell r="BU15">
            <v>2.3629097701744373</v>
          </cell>
          <cell r="BV15">
            <v>2.0482325966731043</v>
          </cell>
          <cell r="BW15">
            <v>2.1437472497658017</v>
          </cell>
          <cell r="BX15">
            <v>1.0801367744153239</v>
          </cell>
          <cell r="BY15">
            <v>1.0854015925029106</v>
          </cell>
          <cell r="BZ15">
            <v>1.3914349849880692</v>
          </cell>
          <cell r="CA15">
            <v>2.4820837857204059</v>
          </cell>
          <cell r="CB15">
            <v>1.2522319350509037</v>
          </cell>
          <cell r="CC15">
            <v>1.5920383610283324</v>
          </cell>
          <cell r="CD15">
            <v>1.9184951011990394</v>
          </cell>
          <cell r="CE15">
            <v>0.84890431137605804</v>
          </cell>
          <cell r="CF15">
            <v>1.3687405359880793</v>
          </cell>
        </row>
        <row r="16">
          <cell r="C16">
            <v>0.42961002517250535</v>
          </cell>
          <cell r="D16">
            <v>3.5330396906100681E-2</v>
          </cell>
          <cell r="E16">
            <v>5.6189969266855939E-2</v>
          </cell>
          <cell r="F16">
            <v>8.4797693439239485E-2</v>
          </cell>
          <cell r="G16">
            <v>2.4851361033205979E-2</v>
          </cell>
          <cell r="H16">
            <v>0.18352959943813324</v>
          </cell>
          <cell r="I16">
            <v>0.61003654951723829</v>
          </cell>
          <cell r="J16">
            <v>0.40948079221722117</v>
          </cell>
          <cell r="K16">
            <v>0.44221427775763261</v>
          </cell>
          <cell r="L16">
            <v>0.25709877119830432</v>
          </cell>
          <cell r="M16">
            <v>3.4257044485392879E-2</v>
          </cell>
          <cell r="N16">
            <v>0.37012102783265566</v>
          </cell>
          <cell r="O16">
            <v>1.5733177270422471</v>
          </cell>
          <cell r="P16">
            <v>6.6331983307998735E-3</v>
          </cell>
          <cell r="Q16">
            <v>0.13029839801009122</v>
          </cell>
          <cell r="BM16">
            <v>5.6911517923211294E-2</v>
          </cell>
          <cell r="BN16">
            <v>6.6349718827491869E-2</v>
          </cell>
          <cell r="BO16">
            <v>4.3453921180430623E-3</v>
          </cell>
          <cell r="BP16">
            <v>2.9323285930147962E-4</v>
          </cell>
          <cell r="BQ16">
            <v>9.5567055565253481E-2</v>
          </cell>
          <cell r="BR16">
            <v>0.33022328054443456</v>
          </cell>
          <cell r="BS16">
            <v>0.31578537888646435</v>
          </cell>
          <cell r="BT16">
            <v>9.7747743326131287E-2</v>
          </cell>
          <cell r="BU16">
            <v>0.13116034452128125</v>
          </cell>
          <cell r="BV16">
            <v>0.34459610401296836</v>
          </cell>
          <cell r="BW16">
            <v>0.21989890122223446</v>
          </cell>
          <cell r="BX16">
            <v>7.4548606877580456E-2</v>
          </cell>
          <cell r="BY16">
            <v>0.17238182008427502</v>
          </cell>
          <cell r="BZ16">
            <v>4.7542283867336886E-3</v>
          </cell>
          <cell r="CA16">
            <v>0.12910172895604713</v>
          </cell>
          <cell r="CB16">
            <v>0.22855823291258201</v>
          </cell>
          <cell r="CC16">
            <v>4.0196433738319173E-2</v>
          </cell>
          <cell r="CD16">
            <v>3.7963996562229513E-2</v>
          </cell>
          <cell r="CE16">
            <v>7.0592313786309036E-2</v>
          </cell>
          <cell r="CF16">
            <v>6.6493410226740407E-2</v>
          </cell>
        </row>
        <row r="17">
          <cell r="C17">
            <v>4.4646647311074823E-2</v>
          </cell>
          <cell r="D17">
            <v>9.89563057125179E-2</v>
          </cell>
          <cell r="E17">
            <v>4.6290135035633742E-2</v>
          </cell>
          <cell r="F17">
            <v>4.0214592687269034E-2</v>
          </cell>
          <cell r="G17">
            <v>4.0440853003841537E-2</v>
          </cell>
          <cell r="H17">
            <v>1.5624352042972783E-2</v>
          </cell>
          <cell r="I17">
            <v>3.7272125469420242E-2</v>
          </cell>
          <cell r="J17">
            <v>1.8829666585380412E-3</v>
          </cell>
          <cell r="K17">
            <v>1.2016682255636292E-2</v>
          </cell>
          <cell r="L17">
            <v>4.3668967618642106E-2</v>
          </cell>
          <cell r="M17">
            <v>6.4462964455204635E-2</v>
          </cell>
          <cell r="N17">
            <v>5.3715537683886906E-2</v>
          </cell>
          <cell r="O17">
            <v>0.13464752685287887</v>
          </cell>
          <cell r="P17">
            <v>6.1936969160435437E-2</v>
          </cell>
          <cell r="Q17">
            <v>9.6410531379539907E-2</v>
          </cell>
          <cell r="BM17">
            <v>6.5734442765756226E-2</v>
          </cell>
          <cell r="BN17">
            <v>7.6134448077826503E-2</v>
          </cell>
          <cell r="BO17">
            <v>5.0439488077874427E-2</v>
          </cell>
          <cell r="BP17">
            <v>3.2308435577469118E-2</v>
          </cell>
          <cell r="BQ17">
            <v>0.10985299023982123</v>
          </cell>
          <cell r="BR17">
            <v>0.11449428798140041</v>
          </cell>
          <cell r="BS17">
            <v>5.5062344435529292E-2</v>
          </cell>
          <cell r="BT17">
            <v>2.7869720648856081E-2</v>
          </cell>
          <cell r="BU17">
            <v>6.0509287248270802E-2</v>
          </cell>
          <cell r="BV17">
            <v>6.1979972369024125E-2</v>
          </cell>
          <cell r="BW17">
            <v>5.3491969136508971E-2</v>
          </cell>
          <cell r="BX17">
            <v>1.9578178531867874E-2</v>
          </cell>
          <cell r="BY17">
            <v>1.0875764654209405E-2</v>
          </cell>
          <cell r="BZ17">
            <v>2.0740588875024526E-2</v>
          </cell>
          <cell r="CA17">
            <v>4.8438710433798597E-2</v>
          </cell>
          <cell r="CB17">
            <v>2.7433455078648226E-2</v>
          </cell>
          <cell r="CC17">
            <v>1.9616354115127285E-2</v>
          </cell>
          <cell r="CD17">
            <v>2.8327804322453312E-2</v>
          </cell>
          <cell r="CE17">
            <v>2.3727653781989967E-2</v>
          </cell>
          <cell r="CF17">
            <v>3.8805776737322446E-2</v>
          </cell>
        </row>
        <row r="18">
          <cell r="C18">
            <v>1.9679690922750463</v>
          </cell>
          <cell r="D18">
            <v>2.2704127211372951</v>
          </cell>
          <cell r="E18">
            <v>1.6345095003734824</v>
          </cell>
          <cell r="F18">
            <v>0.9367589644041262</v>
          </cell>
          <cell r="G18">
            <v>2.6036888489126651</v>
          </cell>
          <cell r="H18">
            <v>1.0100034909810207</v>
          </cell>
          <cell r="I18">
            <v>1.6651276424454569</v>
          </cell>
          <cell r="J18">
            <v>2.1464377455154038</v>
          </cell>
          <cell r="K18">
            <v>2.0740925355872566</v>
          </cell>
          <cell r="L18">
            <v>2.7842244044056232</v>
          </cell>
          <cell r="M18">
            <v>2.6072609703896323</v>
          </cell>
          <cell r="N18">
            <v>2.9575177353519702</v>
          </cell>
          <cell r="O18">
            <v>2.5261276848643663</v>
          </cell>
          <cell r="P18">
            <v>1.8956097140959545</v>
          </cell>
          <cell r="Q18">
            <v>1.0236730463363257</v>
          </cell>
          <cell r="BM18">
            <v>1.0663563740411441</v>
          </cell>
          <cell r="BN18">
            <v>1.0360433867472663</v>
          </cell>
          <cell r="BO18">
            <v>1.108753766464541</v>
          </cell>
          <cell r="BP18">
            <v>2.613687571314915</v>
          </cell>
          <cell r="BQ18">
            <v>0.67820171615540814</v>
          </cell>
          <cell r="BR18">
            <v>2.6994759487498139</v>
          </cell>
          <cell r="BS18">
            <v>1.4794360672017906</v>
          </cell>
          <cell r="BT18">
            <v>0.7887040245718917</v>
          </cell>
          <cell r="BU18">
            <v>1.4945738647665539</v>
          </cell>
          <cell r="BV18">
            <v>1.2555209061525698</v>
          </cell>
          <cell r="BW18">
            <v>1.4690210361249081</v>
          </cell>
          <cell r="BX18">
            <v>0.60348781496348713</v>
          </cell>
          <cell r="BY18">
            <v>0.53007878695161403</v>
          </cell>
          <cell r="BZ18">
            <v>0.74623536068903229</v>
          </cell>
          <cell r="CA18">
            <v>1.6808044010049272</v>
          </cell>
          <cell r="CB18">
            <v>0.94903932739788233</v>
          </cell>
          <cell r="CC18">
            <v>1.2203539830043413</v>
          </cell>
          <cell r="CD18">
            <v>1.0049494984272271</v>
          </cell>
          <cell r="CE18">
            <v>0.55665225785895822</v>
          </cell>
          <cell r="CF18">
            <v>0.90729102415550078</v>
          </cell>
        </row>
        <row r="19">
          <cell r="C19">
            <v>0.72882812643684958</v>
          </cell>
          <cell r="D19">
            <v>0.34245701518727739</v>
          </cell>
          <cell r="E19">
            <v>0.60016178491690908</v>
          </cell>
          <cell r="F19">
            <v>0.12739392189106066</v>
          </cell>
          <cell r="G19">
            <v>0.25203565732265804</v>
          </cell>
          <cell r="H19">
            <v>8.0260687137341316E-2</v>
          </cell>
          <cell r="I19">
            <v>0.20833919746673416</v>
          </cell>
          <cell r="J19">
            <v>0.20273937643317366</v>
          </cell>
          <cell r="K19">
            <v>0.24457675584541658</v>
          </cell>
          <cell r="L19">
            <v>0.46331050203463525</v>
          </cell>
          <cell r="M19">
            <v>0.30709913309477199</v>
          </cell>
          <cell r="N19">
            <v>0.21439664925462143</v>
          </cell>
          <cell r="O19">
            <v>0.25447658822336</v>
          </cell>
          <cell r="P19">
            <v>0.23996094829880935</v>
          </cell>
          <cell r="Q19">
            <v>0.13054871921581854</v>
          </cell>
          <cell r="BM19">
            <v>0.1541383521250009</v>
          </cell>
          <cell r="BN19">
            <v>0.18033698377172044</v>
          </cell>
          <cell r="BO19">
            <v>0.20461916382882595</v>
          </cell>
          <cell r="BP19">
            <v>0.15652657051781993</v>
          </cell>
          <cell r="BQ19">
            <v>1.1587630214844631</v>
          </cell>
          <cell r="BR19">
            <v>0.32884849753667056</v>
          </cell>
          <cell r="BS19">
            <v>0.23631197174528493</v>
          </cell>
          <cell r="BT19">
            <v>7.7013002588183291E-2</v>
          </cell>
          <cell r="BU19">
            <v>8.6304785292006164E-2</v>
          </cell>
          <cell r="BV19">
            <v>0.10453597334172336</v>
          </cell>
          <cell r="BW19">
            <v>0.17819294577667108</v>
          </cell>
          <cell r="BX19">
            <v>7.822946449496633E-2</v>
          </cell>
          <cell r="BY19">
            <v>9.9989305962274302E-2</v>
          </cell>
          <cell r="BZ19">
            <v>0.12457047422671111</v>
          </cell>
          <cell r="CA19">
            <v>0.23880445881471976</v>
          </cell>
          <cell r="CB19">
            <v>0.1151921023927911</v>
          </cell>
          <cell r="CC19">
            <v>0.11069447182198319</v>
          </cell>
          <cell r="CD19">
            <v>0.12345044146359581</v>
          </cell>
          <cell r="CE19">
            <v>0.10508899179061844</v>
          </cell>
          <cell r="CF19">
            <v>0.12607520416856441</v>
          </cell>
        </row>
        <row r="20">
          <cell r="C20">
            <v>1.8910071175562114E-2</v>
          </cell>
          <cell r="D20">
            <v>3.5854336175619832E-2</v>
          </cell>
          <cell r="E20">
            <v>1.1905006983554149E-2</v>
          </cell>
          <cell r="F20">
            <v>7.0141409167546924E-3</v>
          </cell>
          <cell r="G20">
            <v>1.7244602560063247E-2</v>
          </cell>
          <cell r="H20">
            <v>1.9874164722506023E-2</v>
          </cell>
          <cell r="I20">
            <v>1.8254205556559665E-2</v>
          </cell>
          <cell r="J20">
            <v>1.0230016427158005E-2</v>
          </cell>
          <cell r="K20">
            <v>1.2002927681696619E-2</v>
          </cell>
          <cell r="L20">
            <v>1.0339471004284638E-2</v>
          </cell>
          <cell r="M20">
            <v>2.1136000999533649E-2</v>
          </cell>
          <cell r="N20">
            <v>3.5439769080810667E-2</v>
          </cell>
          <cell r="O20">
            <v>1.7680874715475445E-2</v>
          </cell>
          <cell r="P20">
            <v>2.0904130839203314E-2</v>
          </cell>
          <cell r="Q20">
            <v>1.5095159203019052E-2</v>
          </cell>
          <cell r="BM20">
            <v>4.6998269262653533E-3</v>
          </cell>
          <cell r="BN20">
            <v>4.4478263530398909E-3</v>
          </cell>
          <cell r="BO20">
            <v>3.5605590136412596E-3</v>
          </cell>
          <cell r="BP20">
            <v>4.962415839343111E-3</v>
          </cell>
          <cell r="BQ20">
            <v>1.2830077712024008E-3</v>
          </cell>
          <cell r="BR20">
            <v>2.9567205389451285E-3</v>
          </cell>
          <cell r="BS20">
            <v>5.0659498213127705E-3</v>
          </cell>
          <cell r="BT20">
            <v>1.8614638771409526E-3</v>
          </cell>
          <cell r="BU20">
            <v>3.1351528410415584E-3</v>
          </cell>
          <cell r="BV20">
            <v>1.6783586573361027E-3</v>
          </cell>
          <cell r="BW20">
            <v>2.0817173493198559E-3</v>
          </cell>
          <cell r="BX20">
            <v>3.7717365880535524E-3</v>
          </cell>
          <cell r="BY20">
            <v>2.1203028126169487E-3</v>
          </cell>
          <cell r="BZ20">
            <v>3.1353416645653843E-3</v>
          </cell>
          <cell r="CA20">
            <v>5.1355574959844209E-3</v>
          </cell>
          <cell r="CB20">
            <v>1.1837571797456011E-3</v>
          </cell>
          <cell r="CC20">
            <v>2.7312235817706031E-3</v>
          </cell>
          <cell r="CD20">
            <v>2.1130658385779587E-3</v>
          </cell>
          <cell r="CE20">
            <v>2.7498336925119034E-3</v>
          </cell>
          <cell r="CF20">
            <v>3.2027310329859845E-3</v>
          </cell>
        </row>
        <row r="21">
          <cell r="C21">
            <v>1.7595757579331035E-2</v>
          </cell>
          <cell r="D21">
            <v>1.9052658364239163E-2</v>
          </cell>
          <cell r="E21">
            <v>1.584721561268998E-2</v>
          </cell>
          <cell r="F21">
            <v>8.3054216110237198E-3</v>
          </cell>
          <cell r="G21">
            <v>1.8092666481311588E-2</v>
          </cell>
          <cell r="H21">
            <v>1.347620695677231E-2</v>
          </cell>
          <cell r="I21">
            <v>4.2017044642931583E-3</v>
          </cell>
          <cell r="J21">
            <v>5.2752106093993485E-3</v>
          </cell>
          <cell r="K21">
            <v>5.676021451074824E-3</v>
          </cell>
          <cell r="L21">
            <v>2.5551317316437911E-3</v>
          </cell>
          <cell r="M21">
            <v>6.2022356217019741E-3</v>
          </cell>
          <cell r="N21">
            <v>6.6131315124736368E-3</v>
          </cell>
          <cell r="O21">
            <v>1.0257520494630624E-2</v>
          </cell>
          <cell r="P21">
            <v>6.9119761951364819E-3</v>
          </cell>
          <cell r="Q21">
            <v>4.9437316709726445E-3</v>
          </cell>
          <cell r="BM21">
            <v>1.1782631441260332E-2</v>
          </cell>
          <cell r="BN21">
            <v>1.3620687918236646E-2</v>
          </cell>
          <cell r="BO21">
            <v>1.3530658184115021E-2</v>
          </cell>
          <cell r="BP21">
            <v>5.420551936059702E-3</v>
          </cell>
          <cell r="BQ21">
            <v>2.0854067913866035E-2</v>
          </cell>
          <cell r="BR21">
            <v>1.1492115256914614E-2</v>
          </cell>
          <cell r="BS21">
            <v>1.172979577995838E-2</v>
          </cell>
          <cell r="BT21">
            <v>2.2965595452414174E-2</v>
          </cell>
          <cell r="BU21">
            <v>9.9123184976450708E-3</v>
          </cell>
          <cell r="BV21">
            <v>1.0620162335457709E-2</v>
          </cell>
          <cell r="BW21">
            <v>8.3531979125417292E-4</v>
          </cell>
          <cell r="BX21">
            <v>-2.847104275880402E-4</v>
          </cell>
          <cell r="BY21">
            <v>3.9778366718583747E-5</v>
          </cell>
          <cell r="BZ21">
            <v>-2.7296720176373115E-4</v>
          </cell>
          <cell r="CA21">
            <v>9.3061160991083974E-4</v>
          </cell>
          <cell r="CB21">
            <v>4.4186027636025659E-4</v>
          </cell>
          <cell r="CC21">
            <v>8.8132563649472148E-4</v>
          </cell>
          <cell r="CD21">
            <v>5.4840803801563481E-4</v>
          </cell>
          <cell r="CE21">
            <v>4.8853364498927766E-7</v>
          </cell>
          <cell r="CF21">
            <v>1.8488587015466646E-3</v>
          </cell>
        </row>
        <row r="22">
          <cell r="C22">
            <v>1.4478752139150078E-2</v>
          </cell>
          <cell r="D22">
            <v>1.3304935350291074E-2</v>
          </cell>
          <cell r="E22">
            <v>8.0442959766312515E-3</v>
          </cell>
          <cell r="F22">
            <v>6.5733610238358688E-3</v>
          </cell>
          <cell r="G22">
            <v>1.2851303879087502E-2</v>
          </cell>
          <cell r="H22">
            <v>1.2291082512377623E-2</v>
          </cell>
          <cell r="I22">
            <v>1.5151957067453699E-2</v>
          </cell>
          <cell r="J22">
            <v>1.1193606399892368E-2</v>
          </cell>
          <cell r="K22">
            <v>1.1953629231782621E-2</v>
          </cell>
          <cell r="L22">
            <v>1.3686372839154597E-2</v>
          </cell>
          <cell r="M22">
            <v>1.6182597938855674E-2</v>
          </cell>
          <cell r="N22">
            <v>1.632573653339963E-2</v>
          </cell>
          <cell r="O22">
            <v>1.3986717640519994E-2</v>
          </cell>
          <cell r="P22">
            <v>1.2399569253766679E-2</v>
          </cell>
          <cell r="Q22">
            <v>9.0012082452522475E-3</v>
          </cell>
          <cell r="BM22">
            <v>3.7040706572475045E-3</v>
          </cell>
          <cell r="BN22">
            <v>3.3011380427639572E-3</v>
          </cell>
          <cell r="BO22">
            <v>5.6940954967235691E-3</v>
          </cell>
          <cell r="BP22">
            <v>5.0756901114029276E-3</v>
          </cell>
          <cell r="BQ22">
            <v>1.1874090323977043E-2</v>
          </cell>
          <cell r="BR22">
            <v>5.1315844453751393E-3</v>
          </cell>
          <cell r="BS22">
            <v>5.0895567556657742E-3</v>
          </cell>
          <cell r="BT22">
            <v>2.7458917310883369E-3</v>
          </cell>
          <cell r="BU22">
            <v>2.1207494804471416E-3</v>
          </cell>
          <cell r="BV22">
            <v>3.2354129307917727E-3</v>
          </cell>
          <cell r="BW22">
            <v>5.0925687700474663E-3</v>
          </cell>
          <cell r="BX22">
            <v>4.5976263475973594E-3</v>
          </cell>
          <cell r="BY22">
            <v>4.3881684917694494E-3</v>
          </cell>
          <cell r="BZ22">
            <v>3.9727849167167867E-3</v>
          </cell>
          <cell r="CA22">
            <v>5.8941281026206639E-3</v>
          </cell>
          <cell r="CB22">
            <v>2.7350087365282903E-3</v>
          </cell>
          <cell r="CC22">
            <v>4.4313208563919754E-3</v>
          </cell>
          <cell r="CD22">
            <v>5.0120142289003158E-3</v>
          </cell>
          <cell r="CE22">
            <v>4.4193541917980812E-3</v>
          </cell>
          <cell r="CF22">
            <v>4.0344316458493989E-3</v>
          </cell>
        </row>
        <row r="23">
          <cell r="C23">
            <v>1.5819084270016118E-2</v>
          </cell>
          <cell r="D23">
            <v>1.8690791117273849E-2</v>
          </cell>
          <cell r="E23">
            <v>6.0544789319932103E-3</v>
          </cell>
          <cell r="F23">
            <v>5.3573460917875314E-3</v>
          </cell>
          <cell r="G23">
            <v>1.3529708505015304E-2</v>
          </cell>
          <cell r="H23">
            <v>8.3367341955647573E-3</v>
          </cell>
          <cell r="I23">
            <v>3.6553282328690836E-3</v>
          </cell>
          <cell r="J23">
            <v>7.850571044523965E-3</v>
          </cell>
          <cell r="K23">
            <v>1.5499655501690416E-3</v>
          </cell>
          <cell r="L23">
            <v>3.1698554135173528E-3</v>
          </cell>
          <cell r="M23">
            <v>7.1921017859016773E-3</v>
          </cell>
          <cell r="N23">
            <v>1.0961895468847523E-2</v>
          </cell>
          <cell r="O23">
            <v>9.7324063337450081E-3</v>
          </cell>
          <cell r="P23">
            <v>5.1809041692420354E-3</v>
          </cell>
          <cell r="Q23">
            <v>2.3033911603390273E-3</v>
          </cell>
          <cell r="BM23">
            <v>5.1843278075829292E-3</v>
          </cell>
          <cell r="BN23">
            <v>8.867375991304478E-3</v>
          </cell>
          <cell r="BO23">
            <v>1.0469192343049692E-2</v>
          </cell>
          <cell r="BP23">
            <v>4.5236264892230624E-3</v>
          </cell>
          <cell r="BQ23">
            <v>4.6192437326749471E-3</v>
          </cell>
          <cell r="BR23">
            <v>7.5921525521415525E-3</v>
          </cell>
          <cell r="BS23">
            <v>8.8193392953571838E-3</v>
          </cell>
          <cell r="BT23">
            <v>1.5998482123962241E-2</v>
          </cell>
          <cell r="BU23">
            <v>1.2866390854047205E-2</v>
          </cell>
          <cell r="BV23">
            <v>8.9738121493881055E-3</v>
          </cell>
          <cell r="BW23">
            <v>3.5581169943462864E-3</v>
          </cell>
          <cell r="BX23">
            <v>2.5364471119571413E-3</v>
          </cell>
          <cell r="BY23">
            <v>1.9607523823267563E-3</v>
          </cell>
          <cell r="BZ23">
            <v>1.531824423522178E-3</v>
          </cell>
          <cell r="CA23">
            <v>2.3694022584159345E-3</v>
          </cell>
          <cell r="CB23">
            <v>4.3175146687632061E-4</v>
          </cell>
          <cell r="CC23">
            <v>1.7678587424685165E-3</v>
          </cell>
          <cell r="CD23">
            <v>3.2447964339299114E-3</v>
          </cell>
          <cell r="CE23">
            <v>2.0140628968204075E-3</v>
          </cell>
          <cell r="CF23">
            <v>-1.4640937423942631E-3</v>
          </cell>
        </row>
        <row r="26">
          <cell r="C26">
            <v>1.2448960726339267</v>
          </cell>
          <cell r="D26">
            <v>1.2020227221611168</v>
          </cell>
          <cell r="E26">
            <v>2.3838906671121842</v>
          </cell>
          <cell r="F26">
            <v>0.57873929351217424</v>
          </cell>
          <cell r="G26">
            <v>1.2986647453589106</v>
          </cell>
          <cell r="H26">
            <v>0.6206913227412848</v>
          </cell>
          <cell r="I26">
            <v>0.77134184460993394</v>
          </cell>
          <cell r="J26">
            <v>0.99865307595384578</v>
          </cell>
          <cell r="K26">
            <v>0.83380939445049251</v>
          </cell>
          <cell r="L26">
            <v>1.0228727375401792</v>
          </cell>
          <cell r="M26">
            <v>0.92706853695846281</v>
          </cell>
          <cell r="N26">
            <v>0.94465678984770052</v>
          </cell>
          <cell r="O26">
            <v>1.4262926993781586</v>
          </cell>
          <cell r="P26">
            <v>1.0185943682797263</v>
          </cell>
          <cell r="Q26">
            <v>0.46475188915853294</v>
          </cell>
          <cell r="BM26">
            <v>0.62348795529183221</v>
          </cell>
          <cell r="BN26">
            <v>0.58607303072797667</v>
          </cell>
          <cell r="BO26">
            <v>0.68821098135399084</v>
          </cell>
          <cell r="BP26">
            <v>0.49542592066074537</v>
          </cell>
          <cell r="BQ26">
            <v>0.5902832626131217</v>
          </cell>
          <cell r="BR26">
            <v>1.4019916752452521</v>
          </cell>
          <cell r="BS26">
            <v>0.7621676072584127</v>
          </cell>
          <cell r="BT26">
            <v>0.34205593340685303</v>
          </cell>
          <cell r="BU26">
            <v>0.64685485597332992</v>
          </cell>
          <cell r="BV26">
            <v>0.67562341806997461</v>
          </cell>
          <cell r="BW26">
            <v>0.63817798560258931</v>
          </cell>
          <cell r="BX26">
            <v>0.41185294398667804</v>
          </cell>
          <cell r="BY26">
            <v>0.35837588024552997</v>
          </cell>
          <cell r="BZ26">
            <v>0.35457340869357462</v>
          </cell>
          <cell r="CA26">
            <v>0.84685820018920777</v>
          </cell>
          <cell r="CB26">
            <v>0.40551791733562248</v>
          </cell>
          <cell r="CC26">
            <v>0.53839738029266271</v>
          </cell>
          <cell r="CD26">
            <v>0.56494109010904603</v>
          </cell>
          <cell r="CE26">
            <v>0.28042686469686068</v>
          </cell>
          <cell r="CF26">
            <v>0.47772035930725021</v>
          </cell>
        </row>
        <row r="27">
          <cell r="C27">
            <v>0.51372811522547646</v>
          </cell>
          <cell r="D27">
            <v>0.54486414686502682</v>
          </cell>
          <cell r="E27">
            <v>1.117050089413778</v>
          </cell>
          <cell r="F27">
            <v>0.33345495127262231</v>
          </cell>
          <cell r="G27">
            <v>0.49797061367465384</v>
          </cell>
          <cell r="H27">
            <v>0.42404250396510523</v>
          </cell>
          <cell r="I27">
            <v>0.28041133331880447</v>
          </cell>
          <cell r="J27">
            <v>0.35830639047305224</v>
          </cell>
          <cell r="K27">
            <v>0.31659305107121877</v>
          </cell>
          <cell r="L27">
            <v>0.42977304572168629</v>
          </cell>
          <cell r="M27">
            <v>0.43046303173903966</v>
          </cell>
          <cell r="N27">
            <v>0.4028476563625637</v>
          </cell>
          <cell r="O27">
            <v>0.49474949494749115</v>
          </cell>
          <cell r="P27">
            <v>0.31470485757576883</v>
          </cell>
          <cell r="Q27">
            <v>0.20584114803838038</v>
          </cell>
          <cell r="BM27">
            <v>0.32871962478822148</v>
          </cell>
          <cell r="BN27">
            <v>0.24579774802057366</v>
          </cell>
          <cell r="BO27">
            <v>0.28805246364586162</v>
          </cell>
          <cell r="BP27">
            <v>0.17393101960715121</v>
          </cell>
          <cell r="BQ27">
            <v>0.54557413689456358</v>
          </cell>
          <cell r="BR27">
            <v>0.54023033211979821</v>
          </cell>
          <cell r="BS27">
            <v>0.26540383442433862</v>
          </cell>
          <cell r="BT27">
            <v>0.1181717954260678</v>
          </cell>
          <cell r="BU27">
            <v>0.20732695576550672</v>
          </cell>
          <cell r="BV27">
            <v>0.20371062133930057</v>
          </cell>
          <cell r="BW27">
            <v>0.21424037605229274</v>
          </cell>
          <cell r="BX27">
            <v>0.16641237893646102</v>
          </cell>
          <cell r="BY27">
            <v>0.15473181019027762</v>
          </cell>
          <cell r="BZ27">
            <v>0.16309983212099355</v>
          </cell>
          <cell r="CA27">
            <v>0.27273860407532929</v>
          </cell>
          <cell r="CB27">
            <v>0.14727656194357944</v>
          </cell>
          <cell r="CC27">
            <v>0.21931787250584675</v>
          </cell>
          <cell r="CD27">
            <v>0.22210360732547038</v>
          </cell>
          <cell r="CE27">
            <v>9.0112558243022625E-2</v>
          </cell>
          <cell r="CF27">
            <v>0.14828084347245163</v>
          </cell>
        </row>
        <row r="28">
          <cell r="C28">
            <v>44.215496915199132</v>
          </cell>
          <cell r="D28">
            <v>55.15511697818215</v>
          </cell>
          <cell r="E28">
            <v>41.770306125884588</v>
          </cell>
          <cell r="F28">
            <v>21.137299340435135</v>
          </cell>
          <cell r="G28">
            <v>56.366768901794096</v>
          </cell>
          <cell r="H28">
            <v>24.851581267599617</v>
          </cell>
          <cell r="I28">
            <v>33.772332354618023</v>
          </cell>
          <cell r="J28">
            <v>41.790556133782253</v>
          </cell>
          <cell r="K28">
            <v>31.779163529120275</v>
          </cell>
          <cell r="L28">
            <v>45.296279773979272</v>
          </cell>
          <cell r="M28">
            <v>51.139473783321307</v>
          </cell>
          <cell r="N28">
            <v>38.875291412120291</v>
          </cell>
          <cell r="O28">
            <v>57.042005809370394</v>
          </cell>
          <cell r="P28">
            <v>39.815815927087776</v>
          </cell>
          <cell r="Q28">
            <v>19.391620335051986</v>
          </cell>
          <cell r="BM28">
            <v>22.271802206033666</v>
          </cell>
          <cell r="BN28">
            <v>26.162316516483333</v>
          </cell>
          <cell r="BO28">
            <v>26.641503729382382</v>
          </cell>
          <cell r="BP28">
            <v>22.089154301219224</v>
          </cell>
          <cell r="BQ28">
            <v>33.261731288292474</v>
          </cell>
          <cell r="BR28">
            <v>50.674304347445656</v>
          </cell>
          <cell r="BS28">
            <v>28.142289303790101</v>
          </cell>
          <cell r="BT28">
            <v>15.708838140132743</v>
          </cell>
          <cell r="BU28">
            <v>28.060669654084361</v>
          </cell>
          <cell r="BV28">
            <v>25.875825050242671</v>
          </cell>
          <cell r="BW28">
            <v>28.777374601926706</v>
          </cell>
          <cell r="BX28">
            <v>13.665151711749862</v>
          </cell>
          <cell r="BY28">
            <v>12.632589566943828</v>
          </cell>
          <cell r="BZ28">
            <v>15.840385416152186</v>
          </cell>
          <cell r="CA28">
            <v>32.543429009538038</v>
          </cell>
          <cell r="CB28">
            <v>15.775185743951491</v>
          </cell>
          <cell r="CC28">
            <v>20.32120782824936</v>
          </cell>
          <cell r="CD28">
            <v>24.407841029454815</v>
          </cell>
          <cell r="CE28">
            <v>11.417178702987542</v>
          </cell>
          <cell r="CF28">
            <v>18.71107946885207</v>
          </cell>
        </row>
        <row r="29">
          <cell r="C29">
            <v>8.1899923201295088</v>
          </cell>
          <cell r="D29">
            <v>5.5219864856836782</v>
          </cell>
          <cell r="E29">
            <v>5.3193814239973962</v>
          </cell>
          <cell r="F29">
            <v>2.5817743418766166</v>
          </cell>
          <cell r="G29">
            <v>0.53300860989943755</v>
          </cell>
          <cell r="H29">
            <v>0.22843031087555621</v>
          </cell>
          <cell r="I29">
            <v>2.8625848712266686</v>
          </cell>
          <cell r="J29">
            <v>7.7284443706693233</v>
          </cell>
          <cell r="K29">
            <v>7.950896670552499</v>
          </cell>
          <cell r="L29">
            <v>7.3884967853926309</v>
          </cell>
          <cell r="M29">
            <v>5.9926250248702146</v>
          </cell>
          <cell r="N29">
            <v>6.9885388422826065</v>
          </cell>
          <cell r="O29">
            <v>18.172535859840828</v>
          </cell>
          <cell r="P29">
            <v>6.308148694147838</v>
          </cell>
          <cell r="Q29">
            <v>3.5951694634737241</v>
          </cell>
          <cell r="BM29">
            <v>3.1518398111087942</v>
          </cell>
          <cell r="BN29">
            <v>4.2050289844848026</v>
          </cell>
          <cell r="BO29">
            <v>3.9323764983464198</v>
          </cell>
          <cell r="BP29">
            <v>1.8924971286119898</v>
          </cell>
          <cell r="BQ29">
            <v>0.52079650886689588</v>
          </cell>
          <cell r="BR29">
            <v>9.9153831005109918</v>
          </cell>
          <cell r="BS29">
            <v>4.8498241946266729</v>
          </cell>
          <cell r="BT29">
            <v>3.0955589870794888</v>
          </cell>
          <cell r="BU29">
            <v>2.5670413354022408</v>
          </cell>
          <cell r="BV29">
            <v>6.4482541384372096</v>
          </cell>
          <cell r="BW29">
            <v>4.4663618902697708</v>
          </cell>
          <cell r="BX29">
            <v>3.2569355565189446</v>
          </cell>
          <cell r="BY29">
            <v>3.2936907529295176</v>
          </cell>
          <cell r="BZ29">
            <v>1.6427729540710014</v>
          </cell>
          <cell r="CA29">
            <v>2.5616186810540076</v>
          </cell>
          <cell r="CB29">
            <v>2.6694344360636788</v>
          </cell>
          <cell r="CC29">
            <v>2.5737953137223339</v>
          </cell>
          <cell r="CD29">
            <v>2.1826685368505281</v>
          </cell>
          <cell r="CE29">
            <v>1.8876941234654716</v>
          </cell>
          <cell r="CF29">
            <v>1.971110331749458</v>
          </cell>
        </row>
        <row r="30">
          <cell r="C30">
            <v>0.22676697600022702</v>
          </cell>
          <cell r="D30">
            <v>0.25287478348544928</v>
          </cell>
          <cell r="E30">
            <v>0.13005401045538909</v>
          </cell>
          <cell r="F30">
            <v>0.15185661044635668</v>
          </cell>
          <cell r="G30">
            <v>0.18661739655206758</v>
          </cell>
          <cell r="H30">
            <v>0.12883167391891165</v>
          </cell>
          <cell r="I30">
            <v>0.19238587345352909</v>
          </cell>
          <cell r="J30">
            <v>0.10958542716127645</v>
          </cell>
          <cell r="K30">
            <v>0.16933276267104744</v>
          </cell>
          <cell r="L30">
            <v>0.19099174536899749</v>
          </cell>
          <cell r="M30">
            <v>0.52121908472412615</v>
          </cell>
          <cell r="N30">
            <v>0.29054157207314901</v>
          </cell>
          <cell r="O30">
            <v>0.37517861222529936</v>
          </cell>
          <cell r="P30">
            <v>0.26226130428302452</v>
          </cell>
          <cell r="Q30">
            <v>0.18821136181537571</v>
          </cell>
          <cell r="BM30">
            <v>0</v>
          </cell>
          <cell r="BN30">
            <v>7.374925581473131E-2</v>
          </cell>
          <cell r="BO30">
            <v>3.7565376533442621E-2</v>
          </cell>
          <cell r="BP30">
            <v>1.7551250315532757E-2</v>
          </cell>
          <cell r="BQ30">
            <v>0.10940055026222487</v>
          </cell>
          <cell r="BR30">
            <v>2.1305362539094281E-2</v>
          </cell>
          <cell r="BS30">
            <v>4.8398921247000765E-2</v>
          </cell>
          <cell r="BT30">
            <v>5.4341574741527544E-2</v>
          </cell>
          <cell r="BU30">
            <v>0.11099728560412413</v>
          </cell>
          <cell r="BV30">
            <v>8.8925776505564408E-2</v>
          </cell>
          <cell r="BW30">
            <v>8.3845596634487277E-2</v>
          </cell>
          <cell r="BX30">
            <v>4.1417930930663586E-2</v>
          </cell>
          <cell r="BY30">
            <v>7.0624508229376326E-2</v>
          </cell>
          <cell r="BZ30">
            <v>7.2678349078069207E-2</v>
          </cell>
          <cell r="CA30">
            <v>7.3009821812021189E-2</v>
          </cell>
          <cell r="CB30">
            <v>4.7792262891533766E-2</v>
          </cell>
          <cell r="CC30">
            <v>9.8137899112009375E-2</v>
          </cell>
          <cell r="CD30">
            <v>6.233613866961913E-2</v>
          </cell>
          <cell r="CE30">
            <v>2.0076598808533703E-2</v>
          </cell>
          <cell r="CF30">
            <v>5.0832433028476294E-2</v>
          </cell>
        </row>
        <row r="31">
          <cell r="C31">
            <v>0.19038349081413095</v>
          </cell>
          <cell r="D31">
            <v>0.66079436893934962</v>
          </cell>
          <cell r="E31">
            <v>0.30982507977868196</v>
          </cell>
          <cell r="F31">
            <v>0.22232318887547101</v>
          </cell>
          <cell r="G31">
            <v>0.44189458794249648</v>
          </cell>
          <cell r="H31">
            <v>0.40964143496288696</v>
          </cell>
          <cell r="I31">
            <v>0.35756422048680059</v>
          </cell>
          <cell r="J31">
            <v>0.28608143960168286</v>
          </cell>
          <cell r="K31">
            <v>0.21659294072094337</v>
          </cell>
          <cell r="L31">
            <v>0.38484368622778586</v>
          </cell>
          <cell r="M31">
            <v>0.52661974304230053</v>
          </cell>
          <cell r="N31">
            <v>0.1020738834587656</v>
          </cell>
          <cell r="O31">
            <v>0.29240405496136734</v>
          </cell>
          <cell r="P31">
            <v>0.29124716199948691</v>
          </cell>
          <cell r="Q31">
            <v>0.22804286950276417</v>
          </cell>
          <cell r="BM31">
            <v>0.3034657595963392</v>
          </cell>
          <cell r="BN31">
            <v>0.32517562351241569</v>
          </cell>
          <cell r="BO31">
            <v>0.23548905577069493</v>
          </cell>
          <cell r="BP31">
            <v>0.16996382993798156</v>
          </cell>
          <cell r="BQ31">
            <v>0.4416683472544331</v>
          </cell>
          <cell r="BR31">
            <v>0.53506816837510995</v>
          </cell>
          <cell r="BS31">
            <v>0.18705561561952189</v>
          </cell>
          <cell r="BT31">
            <v>0.31145775331607561</v>
          </cell>
          <cell r="BU31">
            <v>0.24566655731772999</v>
          </cell>
          <cell r="BV31">
            <v>0.26485137464651576</v>
          </cell>
          <cell r="BW31">
            <v>0.18225512363725249</v>
          </cell>
          <cell r="BX31">
            <v>0.21489746740428786</v>
          </cell>
          <cell r="BY31">
            <v>0.13430749539836417</v>
          </cell>
          <cell r="BZ31">
            <v>0.18877423948951236</v>
          </cell>
          <cell r="CA31">
            <v>0.20231958812068226</v>
          </cell>
          <cell r="CB31">
            <v>0.17734036110767437</v>
          </cell>
          <cell r="CC31">
            <v>0.22880874121391903</v>
          </cell>
          <cell r="CD31">
            <v>0.17938553976015775</v>
          </cell>
          <cell r="CE31">
            <v>0.10392525332435662</v>
          </cell>
          <cell r="CF31">
            <v>0.16756349872777512</v>
          </cell>
        </row>
        <row r="32">
          <cell r="C32">
            <v>0.61303300334695066</v>
          </cell>
          <cell r="D32">
            <v>0.79334013008649484</v>
          </cell>
          <cell r="E32">
            <v>0.68186411233875532</v>
          </cell>
          <cell r="F32">
            <v>0.32790484214542992</v>
          </cell>
          <cell r="G32">
            <v>0.65377364364467305</v>
          </cell>
          <cell r="H32">
            <v>0.45861791030305749</v>
          </cell>
          <cell r="I32">
            <v>0.3259340924697246</v>
          </cell>
          <cell r="J32">
            <v>0.53924426395302594</v>
          </cell>
          <cell r="K32">
            <v>0.66095327211507326</v>
          </cell>
          <cell r="L32">
            <v>0.4581166556232133</v>
          </cell>
          <cell r="M32">
            <v>1.0650573072572809</v>
          </cell>
          <cell r="N32">
            <v>0.36885915292711208</v>
          </cell>
          <cell r="O32">
            <v>0.78559860076810339</v>
          </cell>
          <cell r="P32">
            <v>0.44035724824175804</v>
          </cell>
          <cell r="Q32">
            <v>0.24908061281275828</v>
          </cell>
          <cell r="BM32">
            <v>0.22641542775280973</v>
          </cell>
          <cell r="BN32">
            <v>0.2561550049863533</v>
          </cell>
          <cell r="BO32">
            <v>0.36338911366221766</v>
          </cell>
          <cell r="BP32">
            <v>0.2509805717249583</v>
          </cell>
          <cell r="BQ32">
            <v>0.37366860514954392</v>
          </cell>
          <cell r="BR32">
            <v>0.49309539228008364</v>
          </cell>
          <cell r="BS32">
            <v>0.2968014213232224</v>
          </cell>
          <cell r="BT32">
            <v>0.34277124580896329</v>
          </cell>
          <cell r="BU32">
            <v>0.33474117498874162</v>
          </cell>
          <cell r="BV32">
            <v>0.32941511422712022</v>
          </cell>
          <cell r="BW32">
            <v>0.20915537380354629</v>
          </cell>
          <cell r="BX32">
            <v>0.33525061684711993</v>
          </cell>
          <cell r="BY32">
            <v>0.21646794292962637</v>
          </cell>
          <cell r="BZ32">
            <v>0.25807410430495337</v>
          </cell>
          <cell r="CA32">
            <v>0.26595741069545376</v>
          </cell>
          <cell r="CB32">
            <v>0.19210480539733996</v>
          </cell>
          <cell r="CC32">
            <v>0.31766606316773671</v>
          </cell>
          <cell r="CD32">
            <v>0.32187355137421336</v>
          </cell>
          <cell r="CE32">
            <v>0.15534163922589611</v>
          </cell>
          <cell r="CF32">
            <v>0.28263288892378169</v>
          </cell>
        </row>
        <row r="33">
          <cell r="C33">
            <v>11.996191611145033</v>
          </cell>
          <cell r="D33">
            <v>13.035315486522979</v>
          </cell>
          <cell r="E33">
            <v>11.12749392065297</v>
          </cell>
          <cell r="F33">
            <v>4.8033061812653184</v>
          </cell>
          <cell r="G33">
            <v>11.799082559316787</v>
          </cell>
          <cell r="H33">
            <v>7.4872918335214349</v>
          </cell>
          <cell r="I33">
            <v>7.9527791205523082</v>
          </cell>
          <cell r="J33">
            <v>9.6998314283258953</v>
          </cell>
          <cell r="K33">
            <v>8.7929449125039625</v>
          </cell>
          <cell r="L33">
            <v>6.8788994088424227</v>
          </cell>
          <cell r="M33">
            <v>13.003927730612501</v>
          </cell>
          <cell r="N33">
            <v>5.9514118167470285</v>
          </cell>
          <cell r="O33">
            <v>12.588895941278192</v>
          </cell>
          <cell r="P33">
            <v>8.8955566122144489</v>
          </cell>
          <cell r="Q33">
            <v>4.205366782882284</v>
          </cell>
          <cell r="BM33">
            <v>8.1118024013795065</v>
          </cell>
          <cell r="BN33">
            <v>5.4621414789963003</v>
          </cell>
          <cell r="BO33">
            <v>6.0061345782537758</v>
          </cell>
          <cell r="BP33">
            <v>5.2427132022953717</v>
          </cell>
          <cell r="BQ33">
            <v>9.5777974922733318</v>
          </cell>
          <cell r="BR33">
            <v>10.583291453732883</v>
          </cell>
          <cell r="BS33">
            <v>6.1704687225709147</v>
          </cell>
          <cell r="BT33">
            <v>4.6992375849774461</v>
          </cell>
          <cell r="BU33">
            <v>6.9116629445056494</v>
          </cell>
          <cell r="BV33">
            <v>5.9203220812689583</v>
          </cell>
          <cell r="BW33">
            <v>5.1038608140344257</v>
          </cell>
          <cell r="BX33">
            <v>4.4499134123767083</v>
          </cell>
          <cell r="BY33">
            <v>3.0044348698091583</v>
          </cell>
          <cell r="BZ33">
            <v>3.147290006956454</v>
          </cell>
          <cell r="CA33">
            <v>5.6674284382270361</v>
          </cell>
          <cell r="CB33">
            <v>4.4356236676565954</v>
          </cell>
          <cell r="CC33">
            <v>6.0648136048286618</v>
          </cell>
          <cell r="CD33">
            <v>5.2815501727414702</v>
          </cell>
          <cell r="CE33">
            <v>3.2298183504310609</v>
          </cell>
          <cell r="CF33">
            <v>4.9726556879817601</v>
          </cell>
        </row>
        <row r="34">
          <cell r="C34">
            <v>3.4217324043931074</v>
          </cell>
          <cell r="D34">
            <v>4.0368147449507905</v>
          </cell>
          <cell r="E34">
            <v>3.8534306027075549</v>
          </cell>
          <cell r="F34">
            <v>0.94866158553267055</v>
          </cell>
          <cell r="G34">
            <v>2.9165464464370148</v>
          </cell>
          <cell r="H34">
            <v>2.1945608801184808</v>
          </cell>
          <cell r="I34">
            <v>2.4625512604484849</v>
          </cell>
          <cell r="J34">
            <v>2.7437178545312939</v>
          </cell>
          <cell r="K34">
            <v>3.0088869899913662</v>
          </cell>
          <cell r="L34">
            <v>2.2032990300849189</v>
          </cell>
          <cell r="M34">
            <v>4.6001780390907339</v>
          </cell>
          <cell r="N34">
            <v>2.1229685062681858</v>
          </cell>
          <cell r="O34">
            <v>4.9528931687795534</v>
          </cell>
          <cell r="P34">
            <v>3.6154165184123328</v>
          </cell>
          <cell r="Q34">
            <v>1.4639776725692968</v>
          </cell>
          <cell r="BM34">
            <v>1.7173578925761188</v>
          </cell>
          <cell r="BN34">
            <v>1.4013872034086192</v>
          </cell>
          <cell r="BO34">
            <v>1.6646638268600582</v>
          </cell>
          <cell r="BP34">
            <v>1.5248481566649106</v>
          </cell>
          <cell r="BQ34">
            <v>1.5842519463069267</v>
          </cell>
          <cell r="BR34">
            <v>2.1723346065339935</v>
          </cell>
          <cell r="BS34">
            <v>2.0340575586355802</v>
          </cell>
          <cell r="BT34">
            <v>1.3938039753271156</v>
          </cell>
          <cell r="BU34">
            <v>1.7920175655325301</v>
          </cell>
          <cell r="BV34">
            <v>1.5134425321072622</v>
          </cell>
          <cell r="BW34">
            <v>1.4756420822269447</v>
          </cell>
          <cell r="BX34">
            <v>1.3219165009619969</v>
          </cell>
          <cell r="BY34">
            <v>0.71883899368503734</v>
          </cell>
          <cell r="BZ34">
            <v>1.010055942519315</v>
          </cell>
          <cell r="CA34">
            <v>1.84172042046772</v>
          </cell>
          <cell r="CB34">
            <v>1.6394486709592337</v>
          </cell>
          <cell r="CC34">
            <v>1.2383236253178949</v>
          </cell>
          <cell r="CD34">
            <v>1.0653315071683103</v>
          </cell>
          <cell r="CE34">
            <v>0.77105983604073336</v>
          </cell>
          <cell r="CF34">
            <v>1.6273089487725585</v>
          </cell>
        </row>
        <row r="35">
          <cell r="C35">
            <v>1.9930254290889029</v>
          </cell>
          <cell r="D35">
            <v>3.5529511679167562</v>
          </cell>
          <cell r="E35">
            <v>1.8341960916286972</v>
          </cell>
          <cell r="F35">
            <v>0.80095326272641665</v>
          </cell>
          <cell r="G35">
            <v>1.5281173677305697</v>
          </cell>
          <cell r="H35">
            <v>1.2424981158762733</v>
          </cell>
          <cell r="I35">
            <v>3.4551446387907978</v>
          </cell>
          <cell r="J35">
            <v>1.7335953577203849</v>
          </cell>
          <cell r="K35">
            <v>1.024655862995641</v>
          </cell>
          <cell r="L35">
            <v>0.45084399335077557</v>
          </cell>
          <cell r="M35">
            <v>1.3539624118788609</v>
          </cell>
          <cell r="N35">
            <v>0.51621198758425413</v>
          </cell>
          <cell r="O35">
            <v>1.8569580061508315</v>
          </cell>
          <cell r="P35">
            <v>1.1418247970872659</v>
          </cell>
          <cell r="Q35">
            <v>0.81167404045188229</v>
          </cell>
          <cell r="BM35">
            <v>0.640436573871212</v>
          </cell>
          <cell r="BN35">
            <v>0.63971697581262388</v>
          </cell>
          <cell r="BO35">
            <v>0.75648441237960207</v>
          </cell>
          <cell r="BP35">
            <v>0.83930245445777285</v>
          </cell>
          <cell r="BQ35">
            <v>1.2384935103080459</v>
          </cell>
          <cell r="BR35">
            <v>5.552409986741103</v>
          </cell>
          <cell r="BS35">
            <v>1.4673881875166366</v>
          </cell>
          <cell r="BT35">
            <v>0.41194563209250612</v>
          </cell>
          <cell r="BU35">
            <v>1.2749817488340145</v>
          </cell>
          <cell r="BV35">
            <v>0.85499915708478458</v>
          </cell>
          <cell r="BW35">
            <v>0.98744466110154416</v>
          </cell>
          <cell r="BX35">
            <v>0.8608146673127085</v>
          </cell>
          <cell r="BY35">
            <v>0.56359628764278835</v>
          </cell>
          <cell r="BZ35">
            <v>0.38473893715522195</v>
          </cell>
          <cell r="CA35">
            <v>0.67070301501805152</v>
          </cell>
          <cell r="CB35">
            <v>0.64577881209442922</v>
          </cell>
          <cell r="CC35">
            <v>0.39680822390923526</v>
          </cell>
          <cell r="CD35">
            <v>0.77871959502951982</v>
          </cell>
          <cell r="CE35">
            <v>0.21734590122799696</v>
          </cell>
          <cell r="CF35">
            <v>0.31454459470794971</v>
          </cell>
        </row>
        <row r="36">
          <cell r="C36">
            <v>0.15570339019523696</v>
          </cell>
          <cell r="D36">
            <v>0.46724073422415052</v>
          </cell>
          <cell r="E36">
            <v>0.35545157122657955</v>
          </cell>
          <cell r="F36">
            <v>6.9509074224651898E-2</v>
          </cell>
          <cell r="G36">
            <v>0.32552106264386749</v>
          </cell>
          <cell r="H36">
            <v>0.2017560831358742</v>
          </cell>
          <cell r="I36">
            <v>0.2564228648332339</v>
          </cell>
          <cell r="J36">
            <v>0.2341404305341413</v>
          </cell>
          <cell r="K36">
            <v>0.15858001114012082</v>
          </cell>
          <cell r="L36">
            <v>0.3475297752185712</v>
          </cell>
          <cell r="M36">
            <v>0.41735566320973749</v>
          </cell>
          <cell r="N36">
            <v>0.35292067360421536</v>
          </cell>
          <cell r="O36">
            <v>0.68673426833900186</v>
          </cell>
          <cell r="P36">
            <v>0.5271484518534465</v>
          </cell>
          <cell r="Q36">
            <v>0.22396894375558493</v>
          </cell>
          <cell r="BM36">
            <v>5.7790098287441242E-2</v>
          </cell>
          <cell r="BN36">
            <v>0.22862547347451131</v>
          </cell>
          <cell r="BO36">
            <v>0.23460729783045614</v>
          </cell>
          <cell r="BP36">
            <v>0.12891653535148123</v>
          </cell>
          <cell r="BQ36">
            <v>0.14826107629671728</v>
          </cell>
          <cell r="BR36">
            <v>0.31298565497885855</v>
          </cell>
          <cell r="BS36">
            <v>0.19877694251456052</v>
          </cell>
          <cell r="BT36">
            <v>0.10869637390318161</v>
          </cell>
          <cell r="BU36">
            <v>0.15599840614691068</v>
          </cell>
          <cell r="BV36">
            <v>0.10865201610453655</v>
          </cell>
          <cell r="BW36">
            <v>8.6041068253744232E-2</v>
          </cell>
          <cell r="BX36">
            <v>0.23989506005219791</v>
          </cell>
          <cell r="BY36">
            <v>0.10952207575554493</v>
          </cell>
          <cell r="BZ36">
            <v>9.9190867255596352E-2</v>
          </cell>
          <cell r="CA36">
            <v>0.25920128989366098</v>
          </cell>
          <cell r="CB36">
            <v>0.12972561035835972</v>
          </cell>
          <cell r="CC36">
            <v>8.983634729491459E-2</v>
          </cell>
          <cell r="CD36">
            <v>0.13014211427527864</v>
          </cell>
          <cell r="CE36">
            <v>7.2074998577782157E-2</v>
          </cell>
          <cell r="CF36">
            <v>0.1184772585370861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6"/>
  <sheetViews>
    <sheetView tabSelected="1" workbookViewId="0">
      <selection sqref="A1:M1"/>
    </sheetView>
  </sheetViews>
  <sheetFormatPr defaultRowHeight="15" x14ac:dyDescent="0.25"/>
  <cols>
    <col min="1" max="1" width="74" style="35" bestFit="1" customWidth="1"/>
    <col min="2" max="2" width="23" style="30" bestFit="1" customWidth="1"/>
    <col min="3" max="3" width="6.7109375" style="31" customWidth="1"/>
    <col min="4" max="4" width="7" style="31" bestFit="1" customWidth="1"/>
    <col min="5" max="5" width="9.140625" style="32" customWidth="1"/>
    <col min="6" max="6" width="6.42578125" style="31" customWidth="1"/>
    <col min="7" max="7" width="7.140625" style="31" bestFit="1" customWidth="1"/>
    <col min="8" max="8" width="6.140625" style="32" bestFit="1" customWidth="1"/>
    <col min="9" max="9" width="16.28515625" style="31" bestFit="1" customWidth="1"/>
    <col min="10" max="10" width="6.5703125" style="31" customWidth="1"/>
    <col min="11" max="11" width="7.140625" style="33" bestFit="1" customWidth="1"/>
    <col min="12" max="12" width="6.140625" style="34" bestFit="1" customWidth="1"/>
    <col min="13" max="13" width="16.28515625" style="31" bestFit="1" customWidth="1"/>
    <col min="14" max="14" width="12" bestFit="1" customWidth="1"/>
  </cols>
  <sheetData>
    <row r="1" spans="1:13" x14ac:dyDescent="0.2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</row>
    <row r="2" spans="1:13" ht="14.45" customHeight="1" x14ac:dyDescent="0.25">
      <c r="A2" s="1" t="s">
        <v>1</v>
      </c>
      <c r="B2" s="2" t="s">
        <v>2</v>
      </c>
      <c r="C2" s="3"/>
      <c r="D2" s="95" t="s">
        <v>3</v>
      </c>
      <c r="E2" s="95"/>
      <c r="F2" s="3"/>
      <c r="G2" s="95" t="s">
        <v>4</v>
      </c>
      <c r="H2" s="95"/>
      <c r="I2" s="2" t="s">
        <v>5</v>
      </c>
      <c r="J2" s="3"/>
      <c r="K2" s="95" t="s">
        <v>6</v>
      </c>
      <c r="L2" s="95"/>
      <c r="M2" s="2" t="s">
        <v>7</v>
      </c>
    </row>
    <row r="3" spans="1:13" ht="14.45" customHeight="1" x14ac:dyDescent="0.25">
      <c r="A3" s="1"/>
      <c r="B3" s="5"/>
      <c r="C3" s="6"/>
      <c r="D3" s="2" t="s">
        <v>8</v>
      </c>
      <c r="E3" s="2" t="s">
        <v>9</v>
      </c>
      <c r="F3" s="3"/>
      <c r="G3" s="2" t="s">
        <v>8</v>
      </c>
      <c r="H3" s="2" t="s">
        <v>9</v>
      </c>
      <c r="I3" s="2" t="s">
        <v>10</v>
      </c>
      <c r="J3" s="3"/>
      <c r="K3" s="7" t="s">
        <v>8</v>
      </c>
      <c r="L3" s="7" t="s">
        <v>9</v>
      </c>
      <c r="M3" s="2" t="s">
        <v>10</v>
      </c>
    </row>
    <row r="4" spans="1:13" x14ac:dyDescent="0.25">
      <c r="A4" s="1" t="s">
        <v>11</v>
      </c>
      <c r="B4" s="5"/>
      <c r="C4" s="6"/>
      <c r="D4" s="2" t="s">
        <v>12</v>
      </c>
      <c r="E4" s="2"/>
      <c r="F4" s="3"/>
      <c r="G4" s="2" t="s">
        <v>13</v>
      </c>
      <c r="H4" s="2"/>
      <c r="I4" s="2" t="s">
        <v>14</v>
      </c>
      <c r="J4" s="3"/>
      <c r="K4" s="7" t="s">
        <v>13</v>
      </c>
      <c r="L4" s="7"/>
      <c r="M4" s="2" t="s">
        <v>14</v>
      </c>
    </row>
    <row r="5" spans="1:13" x14ac:dyDescent="0.25">
      <c r="A5" s="8" t="s">
        <v>15</v>
      </c>
      <c r="B5" s="5"/>
      <c r="C5" s="6"/>
      <c r="D5" s="9">
        <v>9.1658137625957696E-3</v>
      </c>
      <c r="E5" s="9">
        <v>1.1700389710748783E-2</v>
      </c>
      <c r="F5" s="10"/>
      <c r="G5" s="9">
        <v>2.0842378240763675E-2</v>
      </c>
      <c r="H5" s="9">
        <v>4.666434094514902E-2</v>
      </c>
      <c r="I5" s="9" t="s">
        <v>16</v>
      </c>
      <c r="J5" s="10"/>
      <c r="K5" s="11">
        <v>1.7945865339565974E-2</v>
      </c>
      <c r="L5" s="11">
        <v>1.2724409848842249E-2</v>
      </c>
      <c r="M5" s="9" t="s">
        <v>16</v>
      </c>
    </row>
    <row r="6" spans="1:13" x14ac:dyDescent="0.25">
      <c r="A6" s="5" t="s">
        <v>17</v>
      </c>
      <c r="B6" s="5" t="s">
        <v>18</v>
      </c>
      <c r="C6" s="6"/>
      <c r="D6" s="11">
        <v>0.38917283128447827</v>
      </c>
      <c r="E6" s="11">
        <v>0.21333129918694529</v>
      </c>
      <c r="F6" s="12"/>
      <c r="G6" s="11">
        <v>0.41169024647514862</v>
      </c>
      <c r="H6" s="11">
        <v>0.2230528770697065</v>
      </c>
      <c r="I6" s="11" t="s">
        <v>16</v>
      </c>
      <c r="J6" s="12"/>
      <c r="K6" s="11">
        <v>0.31393963403446107</v>
      </c>
      <c r="L6" s="11">
        <v>8.507014934836836E-2</v>
      </c>
      <c r="M6" s="11" t="s">
        <v>16</v>
      </c>
    </row>
    <row r="7" spans="1:13" x14ac:dyDescent="0.25">
      <c r="A7" s="5" t="s">
        <v>19</v>
      </c>
      <c r="B7" s="5" t="s">
        <v>20</v>
      </c>
      <c r="C7" s="6"/>
      <c r="D7" s="11">
        <v>0.28869419679183611</v>
      </c>
      <c r="E7" s="11">
        <v>0.14510948206776009</v>
      </c>
      <c r="F7" s="12"/>
      <c r="G7" s="11">
        <v>0.2465616874729625</v>
      </c>
      <c r="H7" s="11">
        <v>0.10997585293084501</v>
      </c>
      <c r="I7" s="11" t="s">
        <v>16</v>
      </c>
      <c r="J7" s="12"/>
      <c r="K7" s="11">
        <v>0.24520588187016923</v>
      </c>
      <c r="L7" s="11">
        <v>7.7964960260083191E-2</v>
      </c>
      <c r="M7" s="11" t="s">
        <v>16</v>
      </c>
    </row>
    <row r="8" spans="1:13" x14ac:dyDescent="0.25">
      <c r="A8" s="5" t="s">
        <v>21</v>
      </c>
      <c r="B8" s="5" t="s">
        <v>22</v>
      </c>
      <c r="C8" s="6"/>
      <c r="D8" s="13">
        <v>473.66646266800757</v>
      </c>
      <c r="E8" s="13">
        <v>134.977533348398</v>
      </c>
      <c r="F8" s="14"/>
      <c r="G8" s="13">
        <v>477.85610005236316</v>
      </c>
      <c r="H8" s="13">
        <v>125.80437752184135</v>
      </c>
      <c r="I8" s="13" t="s">
        <v>16</v>
      </c>
      <c r="J8" s="14"/>
      <c r="K8" s="11">
        <v>447.04633099932744</v>
      </c>
      <c r="L8" s="11">
        <v>80.312994933486252</v>
      </c>
      <c r="M8" s="13" t="s">
        <v>16</v>
      </c>
    </row>
    <row r="9" spans="1:13" s="15" customFormat="1" x14ac:dyDescent="0.25">
      <c r="A9" s="5"/>
      <c r="B9" s="5"/>
      <c r="C9" s="6"/>
      <c r="D9" s="13"/>
      <c r="E9" s="13"/>
      <c r="F9" s="14"/>
      <c r="G9" s="13"/>
      <c r="H9" s="13"/>
      <c r="I9" s="13"/>
      <c r="J9" s="14"/>
      <c r="K9" s="11"/>
      <c r="L9" s="11"/>
      <c r="M9" s="13"/>
    </row>
    <row r="10" spans="1:13" s="15" customFormat="1" x14ac:dyDescent="0.25">
      <c r="A10" s="2" t="s">
        <v>23</v>
      </c>
      <c r="B10" s="5"/>
      <c r="C10" s="6"/>
      <c r="D10" s="16" t="s">
        <v>24</v>
      </c>
      <c r="E10" s="13"/>
      <c r="F10" s="14"/>
      <c r="G10" s="16" t="s">
        <v>24</v>
      </c>
      <c r="H10" s="13"/>
      <c r="I10" s="13"/>
      <c r="J10" s="14"/>
      <c r="K10" s="7" t="s">
        <v>24</v>
      </c>
      <c r="L10" s="11"/>
      <c r="M10" s="13"/>
    </row>
    <row r="11" spans="1:13" x14ac:dyDescent="0.25">
      <c r="A11" s="5" t="s">
        <v>25</v>
      </c>
      <c r="B11" s="5" t="s">
        <v>26</v>
      </c>
      <c r="C11" s="6"/>
      <c r="D11" s="11">
        <v>3.382041970178782E-2</v>
      </c>
      <c r="E11" s="11">
        <v>2.444286627329452E-2</v>
      </c>
      <c r="F11" s="6"/>
      <c r="G11" s="11">
        <v>2.9890975419823832E-2</v>
      </c>
      <c r="H11" s="11">
        <v>4.7610877956486275E-2</v>
      </c>
      <c r="I11" s="5" t="s">
        <v>16</v>
      </c>
      <c r="J11" s="6"/>
      <c r="K11" s="11">
        <v>1.514775361399196E-2</v>
      </c>
      <c r="L11" s="11">
        <v>7.3870797388010598E-3</v>
      </c>
      <c r="M11" s="5" t="s">
        <v>16</v>
      </c>
    </row>
    <row r="12" spans="1:13" x14ac:dyDescent="0.25">
      <c r="A12" s="5" t="s">
        <v>27</v>
      </c>
      <c r="B12" s="5" t="s">
        <v>28</v>
      </c>
      <c r="C12" s="6"/>
      <c r="D12" s="11">
        <v>7.1813644682007127E-2</v>
      </c>
      <c r="E12" s="11">
        <v>8.55128088180864E-2</v>
      </c>
      <c r="F12" s="6"/>
      <c r="G12" s="11">
        <v>3.8513726977903728E-2</v>
      </c>
      <c r="H12" s="11">
        <v>3.1354835541634173E-2</v>
      </c>
      <c r="I12" s="5" t="s">
        <v>16</v>
      </c>
      <c r="J12" s="6"/>
      <c r="K12" s="11">
        <v>3.8700454388244904E-2</v>
      </c>
      <c r="L12" s="11">
        <v>4.0460874959929165E-2</v>
      </c>
      <c r="M12" s="5" t="s">
        <v>16</v>
      </c>
    </row>
    <row r="13" spans="1:13" x14ac:dyDescent="0.25">
      <c r="A13" s="5" t="s">
        <v>29</v>
      </c>
      <c r="B13" s="5" t="s">
        <v>30</v>
      </c>
      <c r="C13" s="6"/>
      <c r="D13" s="11">
        <v>0</v>
      </c>
      <c r="E13" s="11" t="s">
        <v>31</v>
      </c>
      <c r="F13" s="6"/>
      <c r="G13" s="11">
        <v>0</v>
      </c>
      <c r="H13" s="11" t="s">
        <v>31</v>
      </c>
      <c r="I13" s="5" t="s">
        <v>31</v>
      </c>
      <c r="J13" s="6"/>
      <c r="K13" s="11">
        <v>0</v>
      </c>
      <c r="L13" s="11" t="s">
        <v>31</v>
      </c>
      <c r="M13" s="5" t="s">
        <v>16</v>
      </c>
    </row>
    <row r="14" spans="1:13" ht="18.75" x14ac:dyDescent="0.35">
      <c r="A14" s="17" t="s">
        <v>32</v>
      </c>
      <c r="B14" s="5" t="s">
        <v>33</v>
      </c>
      <c r="C14" s="6"/>
      <c r="D14" s="11">
        <v>21.142005478557376</v>
      </c>
      <c r="E14" s="11">
        <v>8.2693082934780566</v>
      </c>
      <c r="F14" s="6"/>
      <c r="G14" s="11">
        <v>17.049292036493817</v>
      </c>
      <c r="H14" s="11">
        <v>6.533692636894858</v>
      </c>
      <c r="I14" s="5" t="s">
        <v>16</v>
      </c>
      <c r="J14" s="6"/>
      <c r="K14" s="11">
        <v>15.011690175609695</v>
      </c>
      <c r="L14" s="11">
        <v>5.6352727174065071</v>
      </c>
      <c r="M14" s="5" t="s">
        <v>16</v>
      </c>
    </row>
    <row r="15" spans="1:13" ht="18.75" x14ac:dyDescent="0.35">
      <c r="A15" s="17" t="s">
        <v>34</v>
      </c>
      <c r="B15" s="5" t="s">
        <v>35</v>
      </c>
      <c r="C15" s="6"/>
      <c r="D15" s="11">
        <v>1.5732928611884229</v>
      </c>
      <c r="E15" s="11">
        <v>0.72648691639622209</v>
      </c>
      <c r="F15" s="6"/>
      <c r="G15" s="11">
        <v>1.2259760631054473</v>
      </c>
      <c r="H15" s="11">
        <v>0.66982840597484117</v>
      </c>
      <c r="I15" s="5" t="s">
        <v>16</v>
      </c>
      <c r="J15" s="6"/>
      <c r="K15" s="11">
        <v>1.3225579202677979</v>
      </c>
      <c r="L15" s="11">
        <v>0.84983113016837164</v>
      </c>
      <c r="M15" s="5" t="s">
        <v>16</v>
      </c>
    </row>
    <row r="16" spans="1:13" x14ac:dyDescent="0.25">
      <c r="A16" s="17" t="s">
        <v>36</v>
      </c>
      <c r="B16" s="5" t="s">
        <v>37</v>
      </c>
      <c r="C16" s="6"/>
      <c r="D16" s="11">
        <v>5.9091004874233475</v>
      </c>
      <c r="E16" s="11">
        <v>5.2493739263031083</v>
      </c>
      <c r="F16" s="6"/>
      <c r="G16" s="11">
        <v>5.3160253478841577</v>
      </c>
      <c r="H16" s="11">
        <v>3.8598820678612173</v>
      </c>
      <c r="I16" s="5" t="s">
        <v>16</v>
      </c>
      <c r="J16" s="6"/>
      <c r="K16" s="11">
        <v>5.3318635750152295</v>
      </c>
      <c r="L16" s="11">
        <v>2.5933709336046564</v>
      </c>
      <c r="M16" s="5" t="s">
        <v>16</v>
      </c>
    </row>
    <row r="17" spans="1:13" x14ac:dyDescent="0.25">
      <c r="A17" s="5" t="s">
        <v>38</v>
      </c>
      <c r="B17" s="5" t="s">
        <v>39</v>
      </c>
      <c r="C17" s="6"/>
      <c r="D17" s="11">
        <v>22.600379959271468</v>
      </c>
      <c r="E17" s="11">
        <v>21.112605956546776</v>
      </c>
      <c r="F17" s="6"/>
      <c r="G17" s="11">
        <v>20.285694701511993</v>
      </c>
      <c r="H17" s="11">
        <v>17.96631743630433</v>
      </c>
      <c r="I17" s="5" t="s">
        <v>16</v>
      </c>
      <c r="J17" s="6"/>
      <c r="K17" s="11">
        <v>18.477003744318026</v>
      </c>
      <c r="L17" s="11">
        <v>17.628788981625139</v>
      </c>
      <c r="M17" s="5" t="s">
        <v>16</v>
      </c>
    </row>
    <row r="18" spans="1:13" x14ac:dyDescent="0.25">
      <c r="A18" s="17" t="s">
        <v>40</v>
      </c>
      <c r="B18" s="5" t="s">
        <v>41</v>
      </c>
      <c r="C18" s="6"/>
      <c r="D18" s="11">
        <v>1.1179606550987575</v>
      </c>
      <c r="E18" s="11">
        <v>0.63104239027406439</v>
      </c>
      <c r="F18" s="6"/>
      <c r="G18" s="11">
        <v>1.1569329292773274</v>
      </c>
      <c r="H18" s="11">
        <v>0.74761257422036598</v>
      </c>
      <c r="I18" s="5" t="s">
        <v>16</v>
      </c>
      <c r="J18" s="6"/>
      <c r="K18" s="11">
        <v>1.239694750035244</v>
      </c>
      <c r="L18" s="11">
        <v>0.42625389005543624</v>
      </c>
      <c r="M18" s="5" t="s">
        <v>16</v>
      </c>
    </row>
    <row r="19" spans="1:13" x14ac:dyDescent="0.25">
      <c r="A19" s="17" t="s">
        <v>42</v>
      </c>
      <c r="B19" s="5" t="s">
        <v>43</v>
      </c>
      <c r="C19" s="6"/>
      <c r="D19" s="11">
        <v>2.6957445364197166</v>
      </c>
      <c r="E19" s="11">
        <v>1.9504455533554186</v>
      </c>
      <c r="F19" s="6"/>
      <c r="G19" s="11">
        <v>2.4502539685639704</v>
      </c>
      <c r="H19" s="11">
        <v>1.9734363809227828</v>
      </c>
      <c r="I19" s="5" t="s">
        <v>16</v>
      </c>
      <c r="J19" s="6"/>
      <c r="K19" s="11">
        <v>2.6997370483710115</v>
      </c>
      <c r="L19" s="11">
        <v>1.849473287777095</v>
      </c>
      <c r="M19" s="5" t="s">
        <v>16</v>
      </c>
    </row>
    <row r="20" spans="1:13" x14ac:dyDescent="0.25">
      <c r="A20" s="5" t="s">
        <v>44</v>
      </c>
      <c r="B20" s="5" t="s">
        <v>45</v>
      </c>
      <c r="C20" s="6"/>
      <c r="D20" s="11">
        <v>0.40991937035641784</v>
      </c>
      <c r="E20" s="11">
        <v>0.1397475119846292</v>
      </c>
      <c r="F20" s="6"/>
      <c r="G20" s="11">
        <v>0.54902481555323579</v>
      </c>
      <c r="H20" s="11">
        <v>0.95203444736914089</v>
      </c>
      <c r="I20" s="5" t="s">
        <v>16</v>
      </c>
      <c r="J20" s="6"/>
      <c r="K20" s="11">
        <v>0.34629761351334915</v>
      </c>
      <c r="L20" s="11">
        <v>8.2030885792364033E-2</v>
      </c>
      <c r="M20" s="5" t="s">
        <v>16</v>
      </c>
    </row>
    <row r="21" spans="1:13" x14ac:dyDescent="0.25">
      <c r="A21" s="17" t="s">
        <v>46</v>
      </c>
      <c r="B21" s="5" t="s">
        <v>47</v>
      </c>
      <c r="C21" s="6"/>
      <c r="D21" s="11">
        <v>8.2314303099711541</v>
      </c>
      <c r="E21" s="11">
        <v>2.2847657826276655</v>
      </c>
      <c r="F21" s="6"/>
      <c r="G21" s="11">
        <v>8.2489327918284285</v>
      </c>
      <c r="H21" s="11">
        <v>2.6325690335619578</v>
      </c>
      <c r="I21" s="5" t="s">
        <v>16</v>
      </c>
      <c r="J21" s="6"/>
      <c r="K21" s="11">
        <v>7.671975607281059</v>
      </c>
      <c r="L21" s="11">
        <v>2.2866242238019558</v>
      </c>
      <c r="M21" s="5" t="s">
        <v>16</v>
      </c>
    </row>
    <row r="22" spans="1:13" x14ac:dyDescent="0.25">
      <c r="A22" s="17" t="s">
        <v>48</v>
      </c>
      <c r="B22" s="5" t="s">
        <v>49</v>
      </c>
      <c r="C22" s="6"/>
      <c r="D22" s="11">
        <v>1.3054115873166685</v>
      </c>
      <c r="E22" s="11">
        <v>0.4699370260651638</v>
      </c>
      <c r="F22" s="6"/>
      <c r="G22" s="11">
        <v>1.2787076696343389</v>
      </c>
      <c r="H22" s="11">
        <v>0.52788547067136626</v>
      </c>
      <c r="I22" s="5" t="s">
        <v>16</v>
      </c>
      <c r="J22" s="6"/>
      <c r="K22" s="11">
        <v>0.95214473219690809</v>
      </c>
      <c r="L22" s="11">
        <v>0.20518960909352191</v>
      </c>
      <c r="M22" s="5" t="s">
        <v>16</v>
      </c>
    </row>
    <row r="23" spans="1:13" x14ac:dyDescent="0.25">
      <c r="A23" s="17" t="s">
        <v>50</v>
      </c>
      <c r="B23" s="5" t="s">
        <v>51</v>
      </c>
      <c r="C23" s="6"/>
      <c r="D23" s="11">
        <v>23.16767108849541</v>
      </c>
      <c r="E23" s="11">
        <v>4.8329149636831543</v>
      </c>
      <c r="F23" s="6"/>
      <c r="G23" s="11">
        <v>19.151396467002755</v>
      </c>
      <c r="H23" s="11">
        <v>5.9013447230345948</v>
      </c>
      <c r="I23" s="5" t="s">
        <v>52</v>
      </c>
      <c r="J23" s="6"/>
      <c r="K23" s="11">
        <v>16.180831164762342</v>
      </c>
      <c r="L23" s="11">
        <v>3.7554474382961844</v>
      </c>
      <c r="M23" s="5" t="s">
        <v>52</v>
      </c>
    </row>
    <row r="24" spans="1:13" x14ac:dyDescent="0.25">
      <c r="A24" s="5" t="s">
        <v>53</v>
      </c>
      <c r="B24" s="5" t="s">
        <v>54</v>
      </c>
      <c r="C24" s="6"/>
      <c r="D24" s="11">
        <v>0.2664464331828148</v>
      </c>
      <c r="E24" s="11">
        <v>0.14777618920728883</v>
      </c>
      <c r="F24" s="6"/>
      <c r="G24" s="11">
        <v>0.24939220097626733</v>
      </c>
      <c r="H24" s="11">
        <v>0.14856285692513782</v>
      </c>
      <c r="I24" s="5" t="s">
        <v>16</v>
      </c>
      <c r="J24" s="6"/>
      <c r="K24" s="11">
        <v>0.22279609637412215</v>
      </c>
      <c r="L24" s="11">
        <v>9.9664994108967855E-2</v>
      </c>
      <c r="M24" s="5" t="s">
        <v>16</v>
      </c>
    </row>
    <row r="25" spans="1:13" x14ac:dyDescent="0.25">
      <c r="A25" s="5" t="s">
        <v>55</v>
      </c>
      <c r="B25" s="5" t="s">
        <v>56</v>
      </c>
      <c r="C25" s="6"/>
      <c r="D25" s="11">
        <v>0</v>
      </c>
      <c r="E25" s="11" t="s">
        <v>31</v>
      </c>
      <c r="F25" s="6"/>
      <c r="G25" s="11">
        <v>0</v>
      </c>
      <c r="H25" s="11" t="s">
        <v>31</v>
      </c>
      <c r="I25" s="5" t="s">
        <v>31</v>
      </c>
      <c r="J25" s="6"/>
      <c r="K25" s="11">
        <v>0</v>
      </c>
      <c r="L25" s="11" t="s">
        <v>31</v>
      </c>
      <c r="M25" s="5" t="s">
        <v>31</v>
      </c>
    </row>
    <row r="26" spans="1:13" x14ac:dyDescent="0.25">
      <c r="A26" s="5" t="s">
        <v>57</v>
      </c>
      <c r="B26" s="5" t="s">
        <v>58</v>
      </c>
      <c r="C26" s="6"/>
      <c r="D26" s="11">
        <v>0.12360320605373991</v>
      </c>
      <c r="E26" s="11">
        <v>0.18770018495487428</v>
      </c>
      <c r="F26" s="6"/>
      <c r="G26" s="11">
        <v>0.14751723122520813</v>
      </c>
      <c r="H26" s="11">
        <v>0.21813378869550615</v>
      </c>
      <c r="I26" s="5" t="s">
        <v>16</v>
      </c>
      <c r="J26" s="6"/>
      <c r="K26" s="11">
        <v>8.9206498806698661E-2</v>
      </c>
      <c r="L26" s="11">
        <v>0.12733328211021161</v>
      </c>
      <c r="M26" s="5" t="s">
        <v>16</v>
      </c>
    </row>
    <row r="27" spans="1:13" x14ac:dyDescent="0.25">
      <c r="A27" s="17" t="s">
        <v>59</v>
      </c>
      <c r="B27" s="5" t="s">
        <v>60</v>
      </c>
      <c r="C27" s="6"/>
      <c r="D27" s="11">
        <v>6.1565932774786676E-2</v>
      </c>
      <c r="E27" s="11">
        <v>2.3159359866844174E-2</v>
      </c>
      <c r="F27" s="6"/>
      <c r="G27" s="11">
        <v>5.9356003841918394E-2</v>
      </c>
      <c r="H27" s="11">
        <v>2.4928832574017352E-2</v>
      </c>
      <c r="I27" s="5" t="s">
        <v>16</v>
      </c>
      <c r="J27" s="6"/>
      <c r="K27" s="11">
        <v>6.402287207335193E-2</v>
      </c>
      <c r="L27" s="11">
        <v>8.778256672460431E-3</v>
      </c>
      <c r="M27" s="5" t="s">
        <v>16</v>
      </c>
    </row>
    <row r="28" spans="1:13" x14ac:dyDescent="0.25">
      <c r="A28" s="17" t="s">
        <v>61</v>
      </c>
      <c r="B28" s="5" t="s">
        <v>62</v>
      </c>
      <c r="C28" s="6"/>
      <c r="D28" s="11">
        <v>0.21488012057030889</v>
      </c>
      <c r="E28" s="11">
        <v>6.5548409182134448E-2</v>
      </c>
      <c r="F28" s="6"/>
      <c r="G28" s="11">
        <v>0.28463634028466273</v>
      </c>
      <c r="H28" s="11">
        <v>7.7386158308884137E-2</v>
      </c>
      <c r="I28" s="5" t="s">
        <v>52</v>
      </c>
      <c r="J28" s="6"/>
      <c r="K28" s="11">
        <v>0.2697233981260852</v>
      </c>
      <c r="L28" s="11">
        <v>7.1001468823073732E-2</v>
      </c>
      <c r="M28" s="5" t="s">
        <v>16</v>
      </c>
    </row>
    <row r="29" spans="1:13" x14ac:dyDescent="0.25">
      <c r="A29" s="17" t="s">
        <v>63</v>
      </c>
      <c r="B29" s="5" t="s">
        <v>64</v>
      </c>
      <c r="C29" s="6"/>
      <c r="D29" s="11">
        <v>0.17234120385129947</v>
      </c>
      <c r="E29" s="11">
        <v>6.2346332933512355E-2</v>
      </c>
      <c r="F29" s="6"/>
      <c r="G29" s="11">
        <v>0.17376469703408806</v>
      </c>
      <c r="H29" s="11">
        <v>7.1574314494971938E-2</v>
      </c>
      <c r="I29" s="5" t="s">
        <v>16</v>
      </c>
      <c r="J29" s="6"/>
      <c r="K29" s="11">
        <v>0.14535294304165716</v>
      </c>
      <c r="L29" s="11">
        <v>4.0304893483360957E-2</v>
      </c>
      <c r="M29" s="5" t="s">
        <v>16</v>
      </c>
    </row>
    <row r="30" spans="1:13" x14ac:dyDescent="0.25">
      <c r="A30" s="17" t="s">
        <v>65</v>
      </c>
      <c r="B30" s="5" t="s">
        <v>66</v>
      </c>
      <c r="C30" s="6"/>
      <c r="D30" s="11">
        <v>1.0882290441118789</v>
      </c>
      <c r="E30" s="11">
        <v>0.39192078332407804</v>
      </c>
      <c r="F30" s="6"/>
      <c r="G30" s="11">
        <v>1.1751757369198197</v>
      </c>
      <c r="H30" s="11">
        <v>0.36320105432531863</v>
      </c>
      <c r="I30" s="5" t="s">
        <v>16</v>
      </c>
      <c r="J30" s="6"/>
      <c r="K30" s="11">
        <v>1.0915253094837158</v>
      </c>
      <c r="L30" s="11">
        <v>0.22460658875694797</v>
      </c>
      <c r="M30" s="5" t="s">
        <v>16</v>
      </c>
    </row>
    <row r="31" spans="1:13" x14ac:dyDescent="0.25">
      <c r="A31" s="17" t="s">
        <v>67</v>
      </c>
      <c r="B31" s="5" t="s">
        <v>68</v>
      </c>
      <c r="C31" s="6"/>
      <c r="D31" s="11">
        <v>7.16662502492873</v>
      </c>
      <c r="E31" s="11">
        <v>2.6278525073536656</v>
      </c>
      <c r="F31" s="6"/>
      <c r="G31" s="11">
        <v>7.811904210702604</v>
      </c>
      <c r="H31" s="11">
        <v>2.7298605512936898</v>
      </c>
      <c r="I31" s="5" t="s">
        <v>16</v>
      </c>
      <c r="J31" s="6"/>
      <c r="K31" s="11">
        <v>5.3188949615091099</v>
      </c>
      <c r="L31" s="11">
        <v>1.8595453117021166</v>
      </c>
      <c r="M31" s="5" t="s">
        <v>16</v>
      </c>
    </row>
    <row r="32" spans="1:13" x14ac:dyDescent="0.25">
      <c r="A32" s="5" t="s">
        <v>69</v>
      </c>
      <c r="B32" s="5"/>
      <c r="C32" s="6"/>
      <c r="D32" s="11">
        <v>0</v>
      </c>
      <c r="E32" s="11" t="s">
        <v>31</v>
      </c>
      <c r="F32" s="6"/>
      <c r="G32" s="11">
        <v>0</v>
      </c>
      <c r="H32" s="11" t="s">
        <v>31</v>
      </c>
      <c r="I32" s="5" t="s">
        <v>16</v>
      </c>
      <c r="J32" s="6"/>
      <c r="K32" s="11">
        <v>0</v>
      </c>
      <c r="L32" s="11" t="s">
        <v>31</v>
      </c>
      <c r="M32" s="5" t="s">
        <v>31</v>
      </c>
    </row>
    <row r="33" spans="1:13" x14ac:dyDescent="0.25">
      <c r="A33" s="5" t="s">
        <v>70</v>
      </c>
      <c r="B33" s="5" t="s">
        <v>71</v>
      </c>
      <c r="C33" s="6"/>
      <c r="D33" s="11">
        <v>0.24731549984828663</v>
      </c>
      <c r="E33" s="11">
        <v>9.3503741883898692E-2</v>
      </c>
      <c r="F33" s="6"/>
      <c r="G33" s="11">
        <v>0.19031097895371873</v>
      </c>
      <c r="H33" s="11">
        <v>7.6582519843495248E-2</v>
      </c>
      <c r="I33" s="5" t="s">
        <v>72</v>
      </c>
      <c r="J33" s="6"/>
      <c r="K33" s="11">
        <v>0.16191097709728008</v>
      </c>
      <c r="L33" s="11">
        <v>3.4322914073032555E-2</v>
      </c>
      <c r="M33" s="5" t="s">
        <v>16</v>
      </c>
    </row>
    <row r="34" spans="1:13" s="15" customFormat="1" x14ac:dyDescent="0.25">
      <c r="A34" s="17" t="s">
        <v>73</v>
      </c>
      <c r="B34" s="5" t="s">
        <v>74</v>
      </c>
      <c r="C34" s="6"/>
      <c r="D34" s="18">
        <v>82.780210727208626</v>
      </c>
      <c r="E34" s="11">
        <v>17.618605942929989</v>
      </c>
      <c r="F34" s="6"/>
      <c r="G34" s="11">
        <v>67.867059498549793</v>
      </c>
      <c r="H34" s="11">
        <v>21.031256269733966</v>
      </c>
      <c r="I34" s="5" t="s">
        <v>72</v>
      </c>
      <c r="J34" s="6"/>
      <c r="K34" s="11">
        <v>70.274378335120375</v>
      </c>
      <c r="L34" s="11">
        <v>16.958632314628353</v>
      </c>
      <c r="M34" s="5" t="s">
        <v>16</v>
      </c>
    </row>
    <row r="35" spans="1:13" s="15" customFormat="1" x14ac:dyDescent="0.25">
      <c r="A35" s="17" t="s">
        <v>75</v>
      </c>
      <c r="B35" s="5" t="s">
        <v>76</v>
      </c>
      <c r="C35" s="6"/>
      <c r="D35" s="11">
        <v>2.1872309227840621</v>
      </c>
      <c r="E35" s="11">
        <v>0.50133575111821183</v>
      </c>
      <c r="F35" s="6"/>
      <c r="G35" s="11">
        <v>2.151040294122216</v>
      </c>
      <c r="H35" s="11">
        <v>0.59152883906239284</v>
      </c>
      <c r="I35" s="5" t="s">
        <v>16</v>
      </c>
      <c r="J35" s="6"/>
      <c r="K35" s="11">
        <v>2.071540523331473</v>
      </c>
      <c r="L35" s="11">
        <v>0.27596129846918482</v>
      </c>
      <c r="M35" s="5" t="s">
        <v>16</v>
      </c>
    </row>
    <row r="36" spans="1:13" x14ac:dyDescent="0.25">
      <c r="A36" s="17" t="s">
        <v>77</v>
      </c>
      <c r="B36" s="5" t="s">
        <v>78</v>
      </c>
      <c r="C36" s="6"/>
      <c r="D36" s="11">
        <v>2.4542049396888475</v>
      </c>
      <c r="E36" s="11">
        <v>1.8556284690180944</v>
      </c>
      <c r="F36" s="6"/>
      <c r="G36" s="11">
        <v>1.6799450954598352</v>
      </c>
      <c r="H36" s="11">
        <v>1.3317617907150086</v>
      </c>
      <c r="I36" s="5" t="s">
        <v>16</v>
      </c>
      <c r="J36" s="6"/>
      <c r="K36" s="11">
        <v>1.4648154451849145</v>
      </c>
      <c r="L36" s="11">
        <v>0.58175781540635707</v>
      </c>
      <c r="M36" s="5" t="s">
        <v>16</v>
      </c>
    </row>
    <row r="37" spans="1:13" x14ac:dyDescent="0.25">
      <c r="A37" s="17" t="s">
        <v>79</v>
      </c>
      <c r="B37" s="5" t="s">
        <v>80</v>
      </c>
      <c r="C37" s="6"/>
      <c r="D37" s="11">
        <v>5.9275517449180564</v>
      </c>
      <c r="E37" s="11">
        <v>2.3189101905861005</v>
      </c>
      <c r="F37" s="6"/>
      <c r="G37" s="11">
        <v>5.8293620050140982</v>
      </c>
      <c r="H37" s="11">
        <v>2.0171681645518955</v>
      </c>
      <c r="I37" s="5" t="s">
        <v>16</v>
      </c>
      <c r="J37" s="6"/>
      <c r="K37" s="11">
        <v>5.7790006524045694</v>
      </c>
      <c r="L37" s="11">
        <v>2.0119162441460721</v>
      </c>
      <c r="M37" s="5" t="s">
        <v>16</v>
      </c>
    </row>
    <row r="38" spans="1:13" x14ac:dyDescent="0.25">
      <c r="A38" s="17" t="s">
        <v>81</v>
      </c>
      <c r="B38" s="5" t="s">
        <v>82</v>
      </c>
      <c r="C38" s="6"/>
      <c r="D38" s="11">
        <v>21.237503081571635</v>
      </c>
      <c r="E38" s="11">
        <v>7.7392353257057493</v>
      </c>
      <c r="F38" s="6"/>
      <c r="G38" s="11">
        <v>18.862334933567499</v>
      </c>
      <c r="H38" s="11">
        <v>8.0965693593912071</v>
      </c>
      <c r="I38" s="5" t="s">
        <v>16</v>
      </c>
      <c r="J38" s="6"/>
      <c r="K38" s="11">
        <v>21.959295756801851</v>
      </c>
      <c r="L38" s="11">
        <v>4.4030917542592158</v>
      </c>
      <c r="M38" s="5" t="s">
        <v>16</v>
      </c>
    </row>
    <row r="39" spans="1:13" x14ac:dyDescent="0.25">
      <c r="A39" s="17" t="s">
        <v>83</v>
      </c>
      <c r="B39" s="5" t="s">
        <v>84</v>
      </c>
      <c r="C39" s="6"/>
      <c r="D39" s="11">
        <v>60.950683859987244</v>
      </c>
      <c r="E39" s="11">
        <v>14.156501528437078</v>
      </c>
      <c r="F39" s="6"/>
      <c r="G39" s="11">
        <v>60.909362641342263</v>
      </c>
      <c r="H39" s="11">
        <v>15.508425923237555</v>
      </c>
      <c r="I39" s="5" t="s">
        <v>16</v>
      </c>
      <c r="J39" s="6"/>
      <c r="K39" s="11">
        <v>64.67941208904908</v>
      </c>
      <c r="L39" s="11">
        <v>10.136148299994689</v>
      </c>
      <c r="M39" s="5" t="s">
        <v>16</v>
      </c>
    </row>
    <row r="40" spans="1:13" x14ac:dyDescent="0.25">
      <c r="A40" s="17" t="s">
        <v>85</v>
      </c>
      <c r="B40" s="5" t="s">
        <v>82</v>
      </c>
      <c r="C40" s="6"/>
      <c r="D40" s="11">
        <v>23.691708021260478</v>
      </c>
      <c r="E40" s="11">
        <v>7.9362998393608803</v>
      </c>
      <c r="F40" s="6"/>
      <c r="G40" s="11">
        <v>20.542280029027346</v>
      </c>
      <c r="H40" s="11">
        <v>8.8234428683313695</v>
      </c>
      <c r="I40" s="5" t="s">
        <v>16</v>
      </c>
      <c r="J40" s="6"/>
      <c r="K40" s="11">
        <v>23.424111201986761</v>
      </c>
      <c r="L40" s="11">
        <v>4.8022994394771219</v>
      </c>
      <c r="M40" s="5" t="s">
        <v>16</v>
      </c>
    </row>
    <row r="41" spans="1:13" x14ac:dyDescent="0.25">
      <c r="A41" s="17" t="s">
        <v>86</v>
      </c>
      <c r="B41" s="5" t="s">
        <v>84</v>
      </c>
      <c r="C41" s="6"/>
      <c r="D41" s="11">
        <v>66.878235604905313</v>
      </c>
      <c r="E41" s="11">
        <v>15.93463736102078</v>
      </c>
      <c r="F41" s="6"/>
      <c r="G41" s="11">
        <v>66.73872464635636</v>
      </c>
      <c r="H41" s="11">
        <v>16.979986688961965</v>
      </c>
      <c r="I41" s="5" t="s">
        <v>16</v>
      </c>
      <c r="J41" s="6"/>
      <c r="K41" s="11">
        <v>70.458412741453643</v>
      </c>
      <c r="L41" s="11">
        <v>11.846151625833187</v>
      </c>
      <c r="M41" s="5" t="s">
        <v>16</v>
      </c>
    </row>
    <row r="42" spans="1:13" x14ac:dyDescent="0.25">
      <c r="A42" s="17" t="s">
        <v>87</v>
      </c>
      <c r="B42" s="5" t="s">
        <v>88</v>
      </c>
      <c r="C42" s="6"/>
      <c r="D42" s="11">
        <v>5.3000774461701647</v>
      </c>
      <c r="E42" s="11">
        <v>0.89323488073881008</v>
      </c>
      <c r="F42" s="6"/>
      <c r="G42" s="11">
        <v>5.0839054747540064</v>
      </c>
      <c r="H42" s="11">
        <v>1.3006161775481169</v>
      </c>
      <c r="I42" s="5" t="s">
        <v>16</v>
      </c>
      <c r="J42" s="6"/>
      <c r="K42" s="11">
        <v>6.4580731066916259</v>
      </c>
      <c r="L42" s="11">
        <v>1.0213059100612731</v>
      </c>
      <c r="M42" s="5" t="s">
        <v>72</v>
      </c>
    </row>
    <row r="43" spans="1:13" s="15" customFormat="1" x14ac:dyDescent="0.25">
      <c r="A43" s="5" t="s">
        <v>89</v>
      </c>
      <c r="B43" s="5" t="s">
        <v>90</v>
      </c>
      <c r="C43" s="6"/>
      <c r="D43" s="11">
        <v>2.7577793286576901E-2</v>
      </c>
      <c r="E43" s="11">
        <v>1.1348660962008471E-2</v>
      </c>
      <c r="F43" s="6"/>
      <c r="G43" s="11">
        <v>2.8717615073319512E-2</v>
      </c>
      <c r="H43" s="11">
        <v>1.4348967347140005E-2</v>
      </c>
      <c r="I43" s="5" t="s">
        <v>16</v>
      </c>
      <c r="J43" s="6"/>
      <c r="K43" s="11">
        <v>3.8215604764357813E-2</v>
      </c>
      <c r="L43" s="11">
        <v>1.5432353807981442E-2</v>
      </c>
      <c r="M43" s="5" t="s">
        <v>16</v>
      </c>
    </row>
    <row r="44" spans="1:13" x14ac:dyDescent="0.25">
      <c r="A44" s="17" t="s">
        <v>91</v>
      </c>
      <c r="B44" s="5" t="s">
        <v>92</v>
      </c>
      <c r="C44" s="6"/>
      <c r="D44" s="11">
        <v>7.6153412232369826</v>
      </c>
      <c r="E44" s="11">
        <v>2.2960671673826334</v>
      </c>
      <c r="F44" s="6"/>
      <c r="G44" s="11">
        <v>8.4675167071458599</v>
      </c>
      <c r="H44" s="11">
        <v>2.5592479663433005</v>
      </c>
      <c r="I44" s="5" t="s">
        <v>16</v>
      </c>
      <c r="J44" s="6"/>
      <c r="K44" s="11">
        <v>7.022276900497527</v>
      </c>
      <c r="L44" s="11">
        <v>2.4389965678181547</v>
      </c>
      <c r="M44" s="5" t="s">
        <v>16</v>
      </c>
    </row>
    <row r="45" spans="1:13" x14ac:dyDescent="0.25">
      <c r="A45" s="17" t="s">
        <v>93</v>
      </c>
      <c r="B45" s="5" t="s">
        <v>94</v>
      </c>
      <c r="C45" s="6"/>
      <c r="D45" s="11">
        <v>0.84655471354911616</v>
      </c>
      <c r="E45" s="11">
        <v>0.17626762735635768</v>
      </c>
      <c r="F45" s="6"/>
      <c r="G45" s="11">
        <v>0.95339324265396475</v>
      </c>
      <c r="H45" s="11">
        <v>0.2174584252536042</v>
      </c>
      <c r="I45" s="5" t="s">
        <v>16</v>
      </c>
      <c r="J45" s="6"/>
      <c r="K45" s="11">
        <v>0.98805139983734069</v>
      </c>
      <c r="L45" s="11">
        <v>0.27355044072248791</v>
      </c>
      <c r="M45" s="5" t="s">
        <v>16</v>
      </c>
    </row>
    <row r="46" spans="1:13" x14ac:dyDescent="0.25">
      <c r="A46" s="5" t="s">
        <v>95</v>
      </c>
      <c r="B46" s="5" t="s">
        <v>96</v>
      </c>
      <c r="C46" s="6"/>
      <c r="D46" s="11">
        <v>0</v>
      </c>
      <c r="E46" s="11" t="s">
        <v>31</v>
      </c>
      <c r="F46" s="6"/>
      <c r="G46" s="11">
        <v>0</v>
      </c>
      <c r="H46" s="11" t="s">
        <v>31</v>
      </c>
      <c r="I46" s="5" t="s">
        <v>31</v>
      </c>
      <c r="J46" s="6"/>
      <c r="K46" s="11">
        <v>0</v>
      </c>
      <c r="L46" s="11" t="s">
        <v>31</v>
      </c>
      <c r="M46" s="5" t="s">
        <v>31</v>
      </c>
    </row>
    <row r="47" spans="1:13" x14ac:dyDescent="0.25">
      <c r="A47" s="5" t="s">
        <v>97</v>
      </c>
      <c r="B47" s="5" t="s">
        <v>98</v>
      </c>
      <c r="C47" s="6"/>
      <c r="D47" s="11">
        <v>0</v>
      </c>
      <c r="E47" s="11" t="s">
        <v>31</v>
      </c>
      <c r="F47" s="6"/>
      <c r="G47" s="11">
        <v>0</v>
      </c>
      <c r="H47" s="11" t="s">
        <v>31</v>
      </c>
      <c r="I47" s="5" t="s">
        <v>31</v>
      </c>
      <c r="J47" s="6"/>
      <c r="K47" s="11">
        <v>0</v>
      </c>
      <c r="L47" s="11" t="s">
        <v>31</v>
      </c>
      <c r="M47" s="5" t="s">
        <v>31</v>
      </c>
    </row>
    <row r="48" spans="1:13" x14ac:dyDescent="0.25">
      <c r="A48" s="17" t="s">
        <v>99</v>
      </c>
      <c r="B48" s="5" t="s">
        <v>100</v>
      </c>
      <c r="C48" s="6"/>
      <c r="D48" s="11">
        <v>4.8260882782340205E-2</v>
      </c>
      <c r="E48" s="11">
        <v>3.7075138377100865E-2</v>
      </c>
      <c r="F48" s="6"/>
      <c r="G48" s="11">
        <v>4.1768318580981831E-2</v>
      </c>
      <c r="H48" s="11">
        <v>3.0004302386514525E-2</v>
      </c>
      <c r="I48" s="5" t="s">
        <v>16</v>
      </c>
      <c r="J48" s="6"/>
      <c r="K48" s="11">
        <v>3.908170748433893E-2</v>
      </c>
      <c r="L48" s="11">
        <v>3.325400403647176E-2</v>
      </c>
      <c r="M48" s="5" t="s">
        <v>16</v>
      </c>
    </row>
    <row r="49" spans="1:13" x14ac:dyDescent="0.25">
      <c r="A49" s="5" t="s">
        <v>101</v>
      </c>
      <c r="B49" s="5" t="s">
        <v>102</v>
      </c>
      <c r="C49" s="6"/>
      <c r="D49" s="11">
        <v>0</v>
      </c>
      <c r="E49" s="11" t="s">
        <v>31</v>
      </c>
      <c r="F49" s="6"/>
      <c r="G49" s="11">
        <v>0</v>
      </c>
      <c r="H49" s="11" t="s">
        <v>31</v>
      </c>
      <c r="I49" s="5" t="s">
        <v>31</v>
      </c>
      <c r="J49" s="6"/>
      <c r="K49" s="11">
        <v>0</v>
      </c>
      <c r="L49" s="11" t="s">
        <v>31</v>
      </c>
      <c r="M49" s="5" t="s">
        <v>31</v>
      </c>
    </row>
    <row r="50" spans="1:13" x14ac:dyDescent="0.25">
      <c r="A50" s="5" t="s">
        <v>103</v>
      </c>
      <c r="B50" s="5" t="s">
        <v>104</v>
      </c>
      <c r="C50" s="6"/>
      <c r="D50" s="11">
        <v>4.0671359501117223E-3</v>
      </c>
      <c r="E50" s="11">
        <v>1.9505298799144227E-2</v>
      </c>
      <c r="F50" s="6"/>
      <c r="G50" s="11">
        <v>0</v>
      </c>
      <c r="H50" s="11">
        <v>0</v>
      </c>
      <c r="I50" s="5" t="s">
        <v>16</v>
      </c>
      <c r="J50" s="6"/>
      <c r="K50" s="11">
        <v>0</v>
      </c>
      <c r="L50" s="11">
        <v>0</v>
      </c>
      <c r="M50" s="5" t="s">
        <v>16</v>
      </c>
    </row>
    <row r="51" spans="1:13" x14ac:dyDescent="0.25">
      <c r="A51" s="17" t="s">
        <v>105</v>
      </c>
      <c r="B51" s="5" t="s">
        <v>106</v>
      </c>
      <c r="C51" s="6"/>
      <c r="D51" s="11">
        <v>0</v>
      </c>
      <c r="E51" s="11" t="s">
        <v>31</v>
      </c>
      <c r="F51" s="6"/>
      <c r="G51" s="11">
        <v>0</v>
      </c>
      <c r="H51" s="11" t="s">
        <v>31</v>
      </c>
      <c r="I51" s="5" t="s">
        <v>31</v>
      </c>
      <c r="J51" s="6"/>
      <c r="K51" s="11">
        <v>0</v>
      </c>
      <c r="L51" s="11" t="s">
        <v>31</v>
      </c>
      <c r="M51" s="5" t="s">
        <v>31</v>
      </c>
    </row>
    <row r="52" spans="1:13" x14ac:dyDescent="0.25">
      <c r="A52" s="17" t="s">
        <v>107</v>
      </c>
      <c r="B52" s="5" t="s">
        <v>108</v>
      </c>
      <c r="C52" s="6"/>
      <c r="D52" s="11">
        <v>0</v>
      </c>
      <c r="E52" s="11">
        <v>0</v>
      </c>
      <c r="F52" s="6"/>
      <c r="G52" s="11">
        <v>0</v>
      </c>
      <c r="H52" s="11">
        <v>0</v>
      </c>
      <c r="I52" s="5" t="s">
        <v>31</v>
      </c>
      <c r="J52" s="6"/>
      <c r="K52" s="11">
        <v>0</v>
      </c>
      <c r="L52" s="11">
        <v>0</v>
      </c>
      <c r="M52" s="5" t="s">
        <v>31</v>
      </c>
    </row>
    <row r="53" spans="1:13" x14ac:dyDescent="0.25">
      <c r="A53" s="5" t="s">
        <v>109</v>
      </c>
      <c r="B53" s="5" t="s">
        <v>110</v>
      </c>
      <c r="C53" s="6"/>
      <c r="D53" s="11">
        <v>0</v>
      </c>
      <c r="E53" s="11" t="s">
        <v>31</v>
      </c>
      <c r="F53" s="6"/>
      <c r="G53" s="11">
        <v>0</v>
      </c>
      <c r="H53" s="11" t="s">
        <v>31</v>
      </c>
      <c r="I53" s="5" t="s">
        <v>31</v>
      </c>
      <c r="J53" s="6"/>
      <c r="K53" s="11">
        <v>0</v>
      </c>
      <c r="L53" s="11" t="s">
        <v>31</v>
      </c>
      <c r="M53" s="5" t="s">
        <v>31</v>
      </c>
    </row>
    <row r="54" spans="1:13" x14ac:dyDescent="0.25">
      <c r="A54" s="5" t="s">
        <v>111</v>
      </c>
      <c r="B54" s="5" t="s">
        <v>112</v>
      </c>
      <c r="C54" s="6"/>
      <c r="D54" s="11">
        <v>0</v>
      </c>
      <c r="E54" s="11">
        <v>0</v>
      </c>
      <c r="F54" s="6"/>
      <c r="G54" s="11">
        <v>0</v>
      </c>
      <c r="H54" s="11">
        <v>0</v>
      </c>
      <c r="I54" s="5" t="s">
        <v>31</v>
      </c>
      <c r="J54" s="6"/>
      <c r="K54" s="11">
        <v>0</v>
      </c>
      <c r="L54" s="11">
        <v>0</v>
      </c>
      <c r="M54" s="5" t="s">
        <v>31</v>
      </c>
    </row>
    <row r="55" spans="1:13" x14ac:dyDescent="0.25">
      <c r="A55" s="17" t="s">
        <v>113</v>
      </c>
      <c r="B55" s="5" t="s">
        <v>114</v>
      </c>
      <c r="C55" s="6"/>
      <c r="D55" s="11">
        <v>0.91744525007763944</v>
      </c>
      <c r="E55" s="11">
        <v>0.29488112839835706</v>
      </c>
      <c r="F55" s="6"/>
      <c r="G55" s="11">
        <v>0.8744621661048565</v>
      </c>
      <c r="H55" s="11">
        <v>0.35651731987451413</v>
      </c>
      <c r="I55" s="5" t="s">
        <v>16</v>
      </c>
      <c r="J55" s="6"/>
      <c r="K55" s="11">
        <v>0.67755974270368713</v>
      </c>
      <c r="L55" s="11">
        <v>0.27740373752235492</v>
      </c>
      <c r="M55" s="5" t="s">
        <v>16</v>
      </c>
    </row>
    <row r="56" spans="1:13" x14ac:dyDescent="0.25">
      <c r="A56" s="17" t="s">
        <v>115</v>
      </c>
      <c r="B56" s="5" t="s">
        <v>116</v>
      </c>
      <c r="C56" s="6"/>
      <c r="D56" s="11">
        <v>0</v>
      </c>
      <c r="E56" s="11" t="s">
        <v>31</v>
      </c>
      <c r="F56" s="6"/>
      <c r="G56" s="11">
        <v>0</v>
      </c>
      <c r="H56" s="11" t="s">
        <v>31</v>
      </c>
      <c r="I56" s="5" t="s">
        <v>31</v>
      </c>
      <c r="J56" s="6"/>
      <c r="K56" s="11">
        <v>0</v>
      </c>
      <c r="L56" s="11" t="s">
        <v>31</v>
      </c>
      <c r="M56" s="5" t="s">
        <v>31</v>
      </c>
    </row>
    <row r="57" spans="1:13" x14ac:dyDescent="0.25">
      <c r="A57" s="17" t="s">
        <v>117</v>
      </c>
      <c r="B57" s="5" t="s">
        <v>118</v>
      </c>
      <c r="C57" s="6"/>
      <c r="D57" s="11">
        <v>1.5593421404313548</v>
      </c>
      <c r="E57" s="11">
        <v>1.2115439533778674</v>
      </c>
      <c r="F57" s="6"/>
      <c r="G57" s="11">
        <v>1.5816262114832869</v>
      </c>
      <c r="H57" s="11">
        <v>1.3989122042682391</v>
      </c>
      <c r="I57" s="5" t="s">
        <v>16</v>
      </c>
      <c r="J57" s="6"/>
      <c r="K57" s="11">
        <v>1.3147152716945167</v>
      </c>
      <c r="L57" s="11">
        <v>0.59546036927634904</v>
      </c>
      <c r="M57" s="5" t="s">
        <v>16</v>
      </c>
    </row>
    <row r="58" spans="1:13" x14ac:dyDescent="0.25">
      <c r="A58" s="17" t="s">
        <v>119</v>
      </c>
      <c r="B58" s="5" t="s">
        <v>120</v>
      </c>
      <c r="C58" s="6"/>
      <c r="D58" s="11">
        <v>0.26278985108168401</v>
      </c>
      <c r="E58" s="11">
        <v>8.6158788907749292E-2</v>
      </c>
      <c r="F58" s="6"/>
      <c r="G58" s="11">
        <v>0.23897474867421706</v>
      </c>
      <c r="H58" s="11">
        <v>8.7994652896809009E-2</v>
      </c>
      <c r="I58" s="5" t="s">
        <v>16</v>
      </c>
      <c r="J58" s="6"/>
      <c r="K58" s="11">
        <v>0.25360948811711453</v>
      </c>
      <c r="L58" s="11">
        <v>6.4126864885172274E-2</v>
      </c>
      <c r="M58" s="5" t="s">
        <v>16</v>
      </c>
    </row>
    <row r="59" spans="1:13" ht="17.25" x14ac:dyDescent="0.25">
      <c r="A59" s="5" t="s">
        <v>121</v>
      </c>
      <c r="B59" s="5" t="s">
        <v>122</v>
      </c>
      <c r="C59" s="6"/>
      <c r="D59" s="11">
        <v>2.0969575053902036</v>
      </c>
      <c r="E59" s="11">
        <v>1.0412818268503841</v>
      </c>
      <c r="F59" s="6"/>
      <c r="G59" s="11">
        <v>1.8324612979403496</v>
      </c>
      <c r="H59" s="11">
        <v>1.1458878046789365</v>
      </c>
      <c r="I59" s="5" t="s">
        <v>16</v>
      </c>
      <c r="J59" s="6"/>
      <c r="K59" s="11">
        <v>2.2767146597198731</v>
      </c>
      <c r="L59" s="11">
        <v>1.0943674014966149</v>
      </c>
      <c r="M59" s="5" t="s">
        <v>16</v>
      </c>
    </row>
    <row r="60" spans="1:13" ht="17.25" x14ac:dyDescent="0.25">
      <c r="A60" s="17" t="s">
        <v>123</v>
      </c>
      <c r="B60" s="5" t="s">
        <v>124</v>
      </c>
      <c r="C60" s="6"/>
      <c r="D60" s="11">
        <v>3.0459020996805184</v>
      </c>
      <c r="E60" s="11">
        <v>1.0192684041374789</v>
      </c>
      <c r="F60" s="6"/>
      <c r="G60" s="11">
        <v>2.8878032792353419</v>
      </c>
      <c r="H60" s="11">
        <v>0.85618786959066595</v>
      </c>
      <c r="I60" s="5" t="s">
        <v>16</v>
      </c>
      <c r="J60" s="6"/>
      <c r="K60" s="11">
        <v>3.0394869457960181</v>
      </c>
      <c r="L60" s="11">
        <v>0.78643215500719088</v>
      </c>
      <c r="M60" s="5" t="s">
        <v>16</v>
      </c>
    </row>
    <row r="61" spans="1:13" ht="17.25" x14ac:dyDescent="0.25">
      <c r="A61" s="5" t="s">
        <v>125</v>
      </c>
      <c r="B61" s="5" t="s">
        <v>126</v>
      </c>
      <c r="C61" s="6"/>
      <c r="D61" s="11">
        <v>1.257957310382894</v>
      </c>
      <c r="E61" s="11">
        <v>0.43955700480027765</v>
      </c>
      <c r="F61" s="6"/>
      <c r="G61" s="11">
        <v>1.21984020308354</v>
      </c>
      <c r="H61" s="11">
        <v>0.4547572135288499</v>
      </c>
      <c r="I61" s="5" t="s">
        <v>16</v>
      </c>
      <c r="J61" s="6"/>
      <c r="K61" s="11">
        <v>1.5862819830458148</v>
      </c>
      <c r="L61" s="11">
        <v>0.60214131825667583</v>
      </c>
      <c r="M61" s="5" t="s">
        <v>16</v>
      </c>
    </row>
    <row r="62" spans="1:13" x14ac:dyDescent="0.25">
      <c r="A62" s="1"/>
      <c r="B62" s="5"/>
      <c r="C62" s="6"/>
      <c r="D62" s="2"/>
      <c r="E62" s="2"/>
      <c r="F62" s="3"/>
      <c r="G62" s="2"/>
      <c r="H62" s="2"/>
      <c r="I62" s="2"/>
      <c r="J62" s="3"/>
      <c r="K62" s="7"/>
      <c r="L62" s="7"/>
      <c r="M62" s="2"/>
    </row>
    <row r="63" spans="1:13" x14ac:dyDescent="0.25">
      <c r="A63" s="6"/>
      <c r="B63" s="6"/>
      <c r="C63" s="19"/>
      <c r="D63" s="20"/>
      <c r="E63" s="20"/>
      <c r="F63" s="19"/>
      <c r="G63" s="20"/>
      <c r="H63" s="20"/>
      <c r="I63" s="19"/>
      <c r="J63" s="19"/>
      <c r="K63" s="20"/>
      <c r="L63" s="20"/>
      <c r="M63" s="19"/>
    </row>
    <row r="64" spans="1:13" x14ac:dyDescent="0.25">
      <c r="A64" s="3" t="s">
        <v>150</v>
      </c>
      <c r="B64" s="6"/>
      <c r="C64" s="19"/>
      <c r="D64" s="20"/>
      <c r="E64" s="20"/>
      <c r="F64" s="19"/>
      <c r="G64" s="20"/>
      <c r="H64" s="20"/>
      <c r="I64" s="19"/>
      <c r="J64" s="19"/>
      <c r="K64" s="20"/>
      <c r="L64" s="20"/>
      <c r="M64" s="19"/>
    </row>
    <row r="65" spans="1:13" x14ac:dyDescent="0.25">
      <c r="A65" s="21" t="s">
        <v>151</v>
      </c>
      <c r="B65" s="6"/>
      <c r="C65" s="19"/>
      <c r="D65" s="20"/>
      <c r="E65" s="20"/>
      <c r="F65" s="19"/>
      <c r="G65" s="20"/>
      <c r="H65" s="20"/>
      <c r="I65" s="19"/>
      <c r="J65" s="19"/>
      <c r="K65" s="20"/>
      <c r="L65" s="20"/>
      <c r="M65" s="19"/>
    </row>
    <row r="66" spans="1:13" s="27" customFormat="1" ht="14.25" x14ac:dyDescent="0.2">
      <c r="A66" s="22" t="s">
        <v>152</v>
      </c>
      <c r="B66" s="22"/>
      <c r="C66" s="23"/>
      <c r="D66" s="23"/>
      <c r="E66" s="24"/>
      <c r="F66" s="23"/>
      <c r="G66" s="23"/>
      <c r="H66" s="24"/>
      <c r="I66" s="23"/>
      <c r="J66" s="23"/>
      <c r="K66" s="25"/>
      <c r="L66" s="26"/>
      <c r="M66" s="23"/>
    </row>
    <row r="67" spans="1:13" s="27" customFormat="1" ht="14.25" x14ac:dyDescent="0.2">
      <c r="A67" s="22" t="s">
        <v>153</v>
      </c>
      <c r="B67" s="22"/>
      <c r="C67" s="23"/>
      <c r="D67" s="23"/>
      <c r="E67" s="24"/>
      <c r="F67" s="23"/>
      <c r="G67" s="23"/>
      <c r="H67" s="24"/>
      <c r="I67" s="23"/>
      <c r="J67" s="23"/>
      <c r="K67" s="25"/>
      <c r="L67" s="26"/>
      <c r="M67" s="23"/>
    </row>
    <row r="68" spans="1:13" s="27" customFormat="1" ht="14.25" x14ac:dyDescent="0.2">
      <c r="A68" s="6" t="s">
        <v>154</v>
      </c>
      <c r="B68" s="22"/>
      <c r="C68" s="23"/>
      <c r="D68" s="23"/>
      <c r="E68" s="24"/>
      <c r="F68" s="23"/>
      <c r="G68" s="23"/>
      <c r="H68" s="24"/>
      <c r="I68" s="23"/>
      <c r="J68" s="23"/>
      <c r="K68" s="25"/>
      <c r="L68" s="26"/>
      <c r="M68" s="23"/>
    </row>
    <row r="69" spans="1:13" x14ac:dyDescent="0.25">
      <c r="A69" s="29"/>
    </row>
    <row r="70" spans="1:13" x14ac:dyDescent="0.25">
      <c r="A70" s="29"/>
    </row>
    <row r="71" spans="1:13" x14ac:dyDescent="0.25">
      <c r="A71" s="29"/>
    </row>
    <row r="72" spans="1:13" x14ac:dyDescent="0.25">
      <c r="A72" s="29"/>
    </row>
    <row r="73" spans="1:13" x14ac:dyDescent="0.25">
      <c r="A73" s="29"/>
    </row>
    <row r="74" spans="1:13" x14ac:dyDescent="0.25">
      <c r="A74" s="29"/>
    </row>
    <row r="75" spans="1:13" x14ac:dyDescent="0.25">
      <c r="A75" s="29"/>
    </row>
    <row r="76" spans="1:13" x14ac:dyDescent="0.25">
      <c r="A76" s="29"/>
    </row>
  </sheetData>
  <mergeCells count="4">
    <mergeCell ref="A1:M1"/>
    <mergeCell ref="D2:E2"/>
    <mergeCell ref="G2:H2"/>
    <mergeCell ref="K2:L2"/>
  </mergeCells>
  <pageMargins left="0.7" right="0.7" top="0.75" bottom="0.75" header="0.3" footer="0.3"/>
  <pageSetup paperSize="8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zoomScaleNormal="100" workbookViewId="0">
      <selection sqref="A1:G1"/>
    </sheetView>
  </sheetViews>
  <sheetFormatPr defaultRowHeight="15" x14ac:dyDescent="0.25"/>
  <cols>
    <col min="1" max="1" width="75.42578125" style="35" bestFit="1" customWidth="1"/>
    <col min="2" max="2" width="23" bestFit="1" customWidth="1"/>
    <col min="3" max="3" width="9.140625" style="37"/>
    <col min="4" max="4" width="9.140625" style="36"/>
    <col min="6" max="6" width="9.140625" style="37"/>
    <col min="7" max="7" width="9.140625" style="36"/>
    <col min="8" max="8" width="16.85546875" style="15" bestFit="1" customWidth="1"/>
    <col min="10" max="10" width="9.140625" style="37"/>
    <col min="11" max="11" width="9.140625" style="36"/>
    <col min="12" max="12" width="16.85546875" style="15" bestFit="1" customWidth="1"/>
  </cols>
  <sheetData>
    <row r="1" spans="1:12" s="31" customFormat="1" ht="30" customHeight="1" x14ac:dyDescent="0.25">
      <c r="A1" s="96" t="s">
        <v>131</v>
      </c>
      <c r="B1" s="96"/>
      <c r="C1" s="96"/>
      <c r="D1" s="96"/>
      <c r="E1" s="96"/>
      <c r="F1" s="96"/>
      <c r="G1" s="96"/>
      <c r="H1" s="46"/>
      <c r="I1" s="46"/>
      <c r="J1" s="46"/>
      <c r="K1" s="46"/>
      <c r="L1" s="46"/>
    </row>
    <row r="2" spans="1:12" s="43" customFormat="1" ht="14.45" customHeight="1" x14ac:dyDescent="0.25">
      <c r="A2" s="45" t="s">
        <v>1</v>
      </c>
      <c r="B2" s="45" t="s">
        <v>2</v>
      </c>
      <c r="C2" s="97" t="s">
        <v>3</v>
      </c>
      <c r="D2" s="97"/>
      <c r="E2" s="44"/>
      <c r="F2" s="97" t="s">
        <v>4</v>
      </c>
      <c r="G2" s="97"/>
      <c r="H2" s="44" t="s">
        <v>5</v>
      </c>
      <c r="I2" s="44"/>
      <c r="J2" s="97" t="s">
        <v>6</v>
      </c>
      <c r="K2" s="97"/>
      <c r="L2" s="44" t="s">
        <v>7</v>
      </c>
    </row>
    <row r="3" spans="1:12" ht="14.45" customHeight="1" x14ac:dyDescent="0.25">
      <c r="A3" s="1"/>
      <c r="B3" s="5"/>
      <c r="C3" s="41" t="s">
        <v>8</v>
      </c>
      <c r="D3" s="41" t="s">
        <v>9</v>
      </c>
      <c r="E3" s="41"/>
      <c r="F3" s="41" t="s">
        <v>8</v>
      </c>
      <c r="G3" s="41" t="s">
        <v>9</v>
      </c>
      <c r="H3" s="41" t="s">
        <v>10</v>
      </c>
      <c r="I3" s="41"/>
      <c r="J3" s="41" t="s">
        <v>8</v>
      </c>
      <c r="K3" s="41" t="s">
        <v>9</v>
      </c>
      <c r="L3" s="41" t="s">
        <v>10</v>
      </c>
    </row>
    <row r="4" spans="1:12" x14ac:dyDescent="0.25">
      <c r="A4" s="1" t="s">
        <v>11</v>
      </c>
      <c r="B4" s="5"/>
      <c r="C4" s="41" t="s">
        <v>130</v>
      </c>
      <c r="D4" s="41"/>
      <c r="E4" s="38"/>
      <c r="F4" s="41" t="s">
        <v>130</v>
      </c>
      <c r="G4" s="41"/>
      <c r="H4" s="41" t="s">
        <v>14</v>
      </c>
      <c r="I4" s="38"/>
      <c r="J4" s="41" t="s">
        <v>130</v>
      </c>
      <c r="K4" s="41"/>
      <c r="L4" s="41" t="s">
        <v>14</v>
      </c>
    </row>
    <row r="5" spans="1:12" x14ac:dyDescent="0.25">
      <c r="A5" s="8" t="s">
        <v>15</v>
      </c>
      <c r="B5" s="38"/>
      <c r="C5" s="38">
        <v>1.9574035976649458E-5</v>
      </c>
      <c r="D5" s="38">
        <v>2.7502819749743396E-5</v>
      </c>
      <c r="E5" s="38"/>
      <c r="F5" s="38">
        <v>4.8759577200396886E-5</v>
      </c>
      <c r="G5" s="38">
        <v>1.1386716192648534E-4</v>
      </c>
      <c r="H5" s="38" t="s">
        <v>16</v>
      </c>
      <c r="I5" s="38"/>
      <c r="J5" s="38">
        <v>3.9823718760288383E-5</v>
      </c>
      <c r="K5" s="38">
        <v>2.9045348406946787E-5</v>
      </c>
      <c r="L5" s="38" t="s">
        <v>16</v>
      </c>
    </row>
    <row r="6" spans="1:12" x14ac:dyDescent="0.25">
      <c r="A6" s="5" t="s">
        <v>17</v>
      </c>
      <c r="B6" s="38" t="s">
        <v>18</v>
      </c>
      <c r="C6" s="38">
        <v>8.1319698891536526E-4</v>
      </c>
      <c r="D6" s="38">
        <v>3.4751172889736131E-4</v>
      </c>
      <c r="E6" s="38"/>
      <c r="F6" s="38">
        <v>8.6731675117027705E-4</v>
      </c>
      <c r="G6" s="38">
        <v>4.8506395758659611E-4</v>
      </c>
      <c r="H6" s="38" t="s">
        <v>16</v>
      </c>
      <c r="I6" s="38"/>
      <c r="J6" s="38">
        <v>6.9574827717838554E-4</v>
      </c>
      <c r="K6" s="38">
        <v>1.0647673463115678E-4</v>
      </c>
      <c r="L6" s="38" t="s">
        <v>16</v>
      </c>
    </row>
    <row r="7" spans="1:12" x14ac:dyDescent="0.25">
      <c r="A7" s="5" t="s">
        <v>19</v>
      </c>
      <c r="B7" s="38" t="s">
        <v>20</v>
      </c>
      <c r="C7" s="38">
        <v>6.0416458158842599E-4</v>
      </c>
      <c r="D7" s="38">
        <v>2.2080198328945302E-4</v>
      </c>
      <c r="E7" s="38"/>
      <c r="F7" s="38">
        <v>5.1338678329083086E-4</v>
      </c>
      <c r="G7" s="38">
        <v>1.7734466543418206E-4</v>
      </c>
      <c r="H7" s="38" t="s">
        <v>16</v>
      </c>
      <c r="I7" s="38"/>
      <c r="J7" s="38">
        <v>5.3631369876521882E-4</v>
      </c>
      <c r="K7" s="38">
        <v>7.7885395207256071E-5</v>
      </c>
      <c r="L7" s="38" t="s">
        <v>16</v>
      </c>
    </row>
    <row r="8" spans="1:12" s="42" customFormat="1" x14ac:dyDescent="0.25">
      <c r="A8" s="17" t="s">
        <v>21</v>
      </c>
      <c r="B8" s="5" t="s">
        <v>22</v>
      </c>
      <c r="C8" s="38">
        <v>1</v>
      </c>
      <c r="D8" s="38"/>
      <c r="E8" s="38"/>
      <c r="F8" s="38">
        <v>1</v>
      </c>
      <c r="G8" s="38"/>
      <c r="H8" s="38"/>
      <c r="I8" s="38"/>
      <c r="J8" s="38">
        <v>1</v>
      </c>
      <c r="K8" s="38"/>
      <c r="L8" s="38"/>
    </row>
    <row r="9" spans="1:12" s="42" customFormat="1" x14ac:dyDescent="0.25">
      <c r="A9" s="17"/>
      <c r="B9" s="5"/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x14ac:dyDescent="0.25">
      <c r="A10" s="1" t="s">
        <v>23</v>
      </c>
      <c r="B10" s="5"/>
      <c r="C10" s="41" t="s">
        <v>129</v>
      </c>
      <c r="D10" s="41"/>
      <c r="E10" s="41"/>
      <c r="F10" s="41" t="s">
        <v>129</v>
      </c>
      <c r="G10" s="41"/>
      <c r="H10" s="41"/>
      <c r="I10" s="41"/>
      <c r="J10" s="41" t="s">
        <v>129</v>
      </c>
      <c r="K10" s="41"/>
      <c r="L10" s="41"/>
    </row>
    <row r="11" spans="1:12" x14ac:dyDescent="0.25">
      <c r="A11" s="5" t="s">
        <v>25</v>
      </c>
      <c r="B11" s="5" t="s">
        <v>26</v>
      </c>
      <c r="C11" s="38">
        <v>7.4951295400879411E-5</v>
      </c>
      <c r="D11" s="38">
        <v>5.5690945394720717E-5</v>
      </c>
      <c r="E11" s="38"/>
      <c r="F11" s="38">
        <v>6.7387802163933162E-5</v>
      </c>
      <c r="G11" s="38">
        <v>1.2515187253409418E-4</v>
      </c>
      <c r="H11" s="38" t="s">
        <v>16</v>
      </c>
      <c r="I11" s="38"/>
      <c r="J11" s="38">
        <v>3.5606154390470356E-5</v>
      </c>
      <c r="K11" s="38">
        <v>1.9527237526940839E-5</v>
      </c>
      <c r="L11" s="38" t="s">
        <v>16</v>
      </c>
    </row>
    <row r="12" spans="1:12" x14ac:dyDescent="0.25">
      <c r="A12" s="5" t="s">
        <v>27</v>
      </c>
      <c r="B12" s="5" t="s">
        <v>28</v>
      </c>
      <c r="C12" s="38">
        <v>1.6996359604392672E-4</v>
      </c>
      <c r="D12" s="38">
        <v>2.1304735317582659E-4</v>
      </c>
      <c r="E12" s="38"/>
      <c r="F12" s="38">
        <v>8.8098603329490435E-5</v>
      </c>
      <c r="G12" s="38">
        <v>7.9677902022584342E-5</v>
      </c>
      <c r="H12" s="38" t="s">
        <v>16</v>
      </c>
      <c r="I12" s="38"/>
      <c r="J12" s="38">
        <v>9.3568783290261573E-5</v>
      </c>
      <c r="K12" s="38">
        <v>1.0081004964891632E-4</v>
      </c>
      <c r="L12" s="38" t="s">
        <v>16</v>
      </c>
    </row>
    <row r="13" spans="1:12" x14ac:dyDescent="0.25">
      <c r="A13" s="5" t="s">
        <v>29</v>
      </c>
      <c r="B13" s="5" t="s">
        <v>30</v>
      </c>
      <c r="C13" s="38">
        <v>0</v>
      </c>
      <c r="D13" s="38">
        <v>0</v>
      </c>
      <c r="E13" s="38"/>
      <c r="F13" s="38">
        <v>0</v>
      </c>
      <c r="G13" s="38">
        <v>0</v>
      </c>
      <c r="H13" s="38" t="s">
        <v>31</v>
      </c>
      <c r="I13" s="38"/>
      <c r="J13" s="38">
        <v>0</v>
      </c>
      <c r="K13" s="38">
        <v>0</v>
      </c>
      <c r="L13" s="38" t="s">
        <v>31</v>
      </c>
    </row>
    <row r="14" spans="1:12" s="15" customFormat="1" ht="18.75" x14ac:dyDescent="0.35">
      <c r="A14" s="17" t="s">
        <v>128</v>
      </c>
      <c r="B14" s="5" t="s">
        <v>33</v>
      </c>
      <c r="C14" s="38">
        <v>4.6150802100469145E-2</v>
      </c>
      <c r="D14" s="38">
        <v>1.7356955510252133E-2</v>
      </c>
      <c r="E14" s="38"/>
      <c r="F14" s="38">
        <v>3.769761524363175E-2</v>
      </c>
      <c r="G14" s="38">
        <v>1.7120745956215707E-2</v>
      </c>
      <c r="H14" s="38" t="s">
        <v>16</v>
      </c>
      <c r="I14" s="38"/>
      <c r="J14" s="38">
        <v>3.4632688284484937E-2</v>
      </c>
      <c r="K14" s="38">
        <v>1.4933952732232551E-2</v>
      </c>
      <c r="L14" s="38" t="s">
        <v>16</v>
      </c>
    </row>
    <row r="15" spans="1:12" s="15" customFormat="1" ht="18.75" x14ac:dyDescent="0.35">
      <c r="A15" s="17" t="s">
        <v>127</v>
      </c>
      <c r="B15" s="5" t="s">
        <v>35</v>
      </c>
      <c r="C15" s="38">
        <v>3.4714174424162682E-3</v>
      </c>
      <c r="D15" s="38">
        <v>1.5980038650729991E-3</v>
      </c>
      <c r="E15" s="38"/>
      <c r="F15" s="38">
        <v>2.7769586992224312E-3</v>
      </c>
      <c r="G15" s="38">
        <v>1.9006789226234794E-3</v>
      </c>
      <c r="H15" s="38" t="s">
        <v>16</v>
      </c>
      <c r="I15" s="38"/>
      <c r="J15" s="38">
        <v>3.132092505715325E-3</v>
      </c>
      <c r="K15" s="38">
        <v>2.2457036447016332E-3</v>
      </c>
      <c r="L15" s="38" t="s">
        <v>16</v>
      </c>
    </row>
    <row r="16" spans="1:12" x14ac:dyDescent="0.25">
      <c r="A16" s="17" t="s">
        <v>36</v>
      </c>
      <c r="B16" s="5" t="s">
        <v>37</v>
      </c>
      <c r="C16" s="38">
        <v>1.1548110601928847E-2</v>
      </c>
      <c r="D16" s="38">
        <v>7.4628174769100341E-3</v>
      </c>
      <c r="E16" s="38"/>
      <c r="F16" s="38">
        <v>1.1246617912266419E-2</v>
      </c>
      <c r="G16" s="38">
        <v>7.0081991821182689E-3</v>
      </c>
      <c r="H16" s="38" t="s">
        <v>16</v>
      </c>
      <c r="I16" s="38"/>
      <c r="J16" s="38">
        <v>1.1728162435990506E-2</v>
      </c>
      <c r="K16" s="38">
        <v>4.2816638562418697E-3</v>
      </c>
      <c r="L16" s="38" t="s">
        <v>16</v>
      </c>
    </row>
    <row r="17" spans="1:12" x14ac:dyDescent="0.25">
      <c r="A17" s="5" t="s">
        <v>38</v>
      </c>
      <c r="B17" s="5" t="s">
        <v>39</v>
      </c>
      <c r="C17" s="38">
        <v>4.461787488708404E-2</v>
      </c>
      <c r="D17" s="38">
        <v>3.1741504302047856E-2</v>
      </c>
      <c r="E17" s="38"/>
      <c r="F17" s="40">
        <v>4.2540300786209816E-2</v>
      </c>
      <c r="G17" s="40">
        <v>3.4994201226068215E-2</v>
      </c>
      <c r="H17" s="38" t="s">
        <v>16</v>
      </c>
      <c r="I17" s="38"/>
      <c r="J17" s="38">
        <v>3.8420862735454815E-2</v>
      </c>
      <c r="K17" s="38">
        <v>3.1146745943332433E-2</v>
      </c>
      <c r="L17" s="38" t="s">
        <v>16</v>
      </c>
    </row>
    <row r="18" spans="1:12" x14ac:dyDescent="0.25">
      <c r="A18" s="17" t="s">
        <v>40</v>
      </c>
      <c r="B18" s="5" t="s">
        <v>41</v>
      </c>
      <c r="C18" s="38">
        <v>2.4105754743996102E-3</v>
      </c>
      <c r="D18" s="38">
        <v>1.2650807340944578E-3</v>
      </c>
      <c r="E18" s="38"/>
      <c r="F18" s="40">
        <v>2.5088176849628516E-3</v>
      </c>
      <c r="G18" s="40">
        <v>1.744106819324544E-3</v>
      </c>
      <c r="H18" s="38" t="s">
        <v>16</v>
      </c>
      <c r="I18" s="38"/>
      <c r="J18" s="38">
        <v>2.8072214936520341E-3</v>
      </c>
      <c r="K18" s="38">
        <v>1.0631089177913205E-3</v>
      </c>
      <c r="L18" s="38" t="s">
        <v>16</v>
      </c>
    </row>
    <row r="19" spans="1:12" x14ac:dyDescent="0.25">
      <c r="A19" s="17" t="s">
        <v>42</v>
      </c>
      <c r="B19" s="5" t="s">
        <v>43</v>
      </c>
      <c r="C19" s="38">
        <v>5.697379189180612E-3</v>
      </c>
      <c r="D19" s="38">
        <v>4.2159387077799777E-3</v>
      </c>
      <c r="E19" s="38"/>
      <c r="F19" s="40">
        <v>5.4987111899037766E-3</v>
      </c>
      <c r="G19" s="40">
        <v>5.6074236112617516E-3</v>
      </c>
      <c r="H19" s="38" t="s">
        <v>16</v>
      </c>
      <c r="I19" s="38"/>
      <c r="J19" s="38">
        <v>5.9238288303459933E-3</v>
      </c>
      <c r="K19" s="38">
        <v>3.2888870322624335E-3</v>
      </c>
      <c r="L19" s="38" t="s">
        <v>16</v>
      </c>
    </row>
    <row r="20" spans="1:12" x14ac:dyDescent="0.25">
      <c r="A20" s="5" t="s">
        <v>44</v>
      </c>
      <c r="B20" s="5" t="s">
        <v>45</v>
      </c>
      <c r="C20" s="38">
        <v>8.9023757174098897E-4</v>
      </c>
      <c r="D20" s="38">
        <v>2.3111901465222901E-4</v>
      </c>
      <c r="E20" s="38"/>
      <c r="F20" s="38">
        <v>1.1213134137154986E-3</v>
      </c>
      <c r="G20" s="38">
        <v>1.6674735619524594E-3</v>
      </c>
      <c r="H20" s="38" t="s">
        <v>16</v>
      </c>
      <c r="I20" s="38"/>
      <c r="J20" s="38">
        <v>7.7734914672712447E-4</v>
      </c>
      <c r="K20" s="38">
        <v>1.232209880518432E-4</v>
      </c>
      <c r="L20" s="38" t="s">
        <v>16</v>
      </c>
    </row>
    <row r="21" spans="1:12" x14ac:dyDescent="0.25">
      <c r="A21" s="17" t="s">
        <v>46</v>
      </c>
      <c r="B21" s="5" t="s">
        <v>47</v>
      </c>
      <c r="C21" s="38">
        <v>1.788431345573566E-2</v>
      </c>
      <c r="D21" s="38">
        <v>4.1627892568453888E-3</v>
      </c>
      <c r="E21" s="38"/>
      <c r="F21" s="38">
        <v>1.758243270144192E-2</v>
      </c>
      <c r="G21" s="38">
        <v>4.8303899427164145E-3</v>
      </c>
      <c r="H21" s="38" t="s">
        <v>16</v>
      </c>
      <c r="I21" s="38"/>
      <c r="J21" s="38">
        <v>1.7034928994397239E-2</v>
      </c>
      <c r="K21" s="38">
        <v>2.9813503242350214E-3</v>
      </c>
      <c r="L21" s="38" t="s">
        <v>16</v>
      </c>
    </row>
    <row r="22" spans="1:12" x14ac:dyDescent="0.25">
      <c r="A22" s="17" t="s">
        <v>48</v>
      </c>
      <c r="B22" s="5" t="s">
        <v>49</v>
      </c>
      <c r="C22" s="38">
        <v>2.8947438359649556E-3</v>
      </c>
      <c r="D22" s="38">
        <v>1.1357529579156848E-3</v>
      </c>
      <c r="E22" s="38"/>
      <c r="F22" s="38">
        <v>2.7500711170925117E-3</v>
      </c>
      <c r="G22" s="38">
        <v>1.1273516453362811E-3</v>
      </c>
      <c r="H22" s="38" t="s">
        <v>16</v>
      </c>
      <c r="I22" s="38"/>
      <c r="J22" s="38">
        <v>2.2019620846242126E-3</v>
      </c>
      <c r="K22" s="38">
        <v>6.4491668332331941E-4</v>
      </c>
      <c r="L22" s="38" t="s">
        <v>16</v>
      </c>
    </row>
    <row r="23" spans="1:12" x14ac:dyDescent="0.25">
      <c r="A23" s="17" t="s">
        <v>50</v>
      </c>
      <c r="B23" s="5" t="s">
        <v>51</v>
      </c>
      <c r="C23" s="38">
        <v>5.0984061806197294E-2</v>
      </c>
      <c r="D23" s="38">
        <v>1.1492263803251392E-2</v>
      </c>
      <c r="E23" s="38"/>
      <c r="F23" s="38">
        <v>4.1543067617630547E-2</v>
      </c>
      <c r="G23" s="38">
        <v>1.3758886320084564E-2</v>
      </c>
      <c r="H23" s="38" t="s">
        <v>72</v>
      </c>
      <c r="I23" s="38"/>
      <c r="J23" s="38">
        <v>3.721233869126974E-2</v>
      </c>
      <c r="K23" s="38">
        <v>1.0919371027538073E-2</v>
      </c>
      <c r="L23" s="38" t="s">
        <v>72</v>
      </c>
    </row>
    <row r="24" spans="1:12" x14ac:dyDescent="0.25">
      <c r="A24" s="5" t="s">
        <v>53</v>
      </c>
      <c r="B24" s="5" t="s">
        <v>54</v>
      </c>
      <c r="C24" s="38">
        <v>5.7701514817232701E-4</v>
      </c>
      <c r="D24" s="38">
        <v>2.8056295062444238E-4</v>
      </c>
      <c r="E24" s="38"/>
      <c r="F24" s="38">
        <v>5.7482091607477927E-4</v>
      </c>
      <c r="G24" s="38">
        <v>4.4654398222885612E-4</v>
      </c>
      <c r="H24" s="38" t="s">
        <v>16</v>
      </c>
      <c r="I24" s="38"/>
      <c r="J24" s="38">
        <v>5.0293454233242335E-4</v>
      </c>
      <c r="K24" s="38">
        <v>1.8660943424996949E-4</v>
      </c>
      <c r="L24" s="38" t="s">
        <v>16</v>
      </c>
    </row>
    <row r="25" spans="1:12" x14ac:dyDescent="0.25">
      <c r="A25" s="5" t="s">
        <v>55</v>
      </c>
      <c r="B25" s="5" t="s">
        <v>56</v>
      </c>
      <c r="C25" s="38">
        <v>0</v>
      </c>
      <c r="D25" s="38" t="s">
        <v>31</v>
      </c>
      <c r="E25" s="38"/>
      <c r="F25" s="38">
        <v>0</v>
      </c>
      <c r="G25" s="38" t="s">
        <v>31</v>
      </c>
      <c r="H25" s="38" t="s">
        <v>31</v>
      </c>
      <c r="I25" s="38"/>
      <c r="J25" s="38">
        <v>0</v>
      </c>
      <c r="K25" s="38" t="s">
        <v>31</v>
      </c>
      <c r="L25" s="38" t="s">
        <v>31</v>
      </c>
    </row>
    <row r="26" spans="1:12" x14ac:dyDescent="0.25">
      <c r="A26" s="5" t="s">
        <v>57</v>
      </c>
      <c r="B26" s="5" t="s">
        <v>58</v>
      </c>
      <c r="C26" s="38">
        <v>2.1658915131927579E-4</v>
      </c>
      <c r="D26" s="38">
        <v>3.0814607591706726E-4</v>
      </c>
      <c r="E26" s="38"/>
      <c r="F26" s="38">
        <v>3.3217713712766828E-4</v>
      </c>
      <c r="G26" s="38">
        <v>5.538931059934682E-4</v>
      </c>
      <c r="H26" s="38" t="s">
        <v>16</v>
      </c>
      <c r="I26" s="38"/>
      <c r="J26" s="38">
        <v>2.159147797324267E-4</v>
      </c>
      <c r="K26" s="38">
        <v>3.2750721279837858E-4</v>
      </c>
      <c r="L26" s="38" t="s">
        <v>16</v>
      </c>
    </row>
    <row r="27" spans="1:12" x14ac:dyDescent="0.25">
      <c r="A27" s="17" t="s">
        <v>59</v>
      </c>
      <c r="B27" s="5" t="s">
        <v>60</v>
      </c>
      <c r="C27" s="38">
        <v>1.3746316377112529E-4</v>
      </c>
      <c r="D27" s="38">
        <v>6.9014175692343148E-5</v>
      </c>
      <c r="E27" s="38"/>
      <c r="F27" s="38">
        <v>1.3498578149881717E-4</v>
      </c>
      <c r="G27" s="38">
        <v>6.3647996424256279E-5</v>
      </c>
      <c r="H27" s="38" t="s">
        <v>16</v>
      </c>
      <c r="I27" s="38"/>
      <c r="J27" s="38">
        <v>1.4704853573225865E-4</v>
      </c>
      <c r="K27" s="38">
        <v>3.215383377047212E-5</v>
      </c>
      <c r="L27" s="38" t="s">
        <v>16</v>
      </c>
    </row>
    <row r="28" spans="1:12" x14ac:dyDescent="0.25">
      <c r="A28" s="17" t="s">
        <v>61</v>
      </c>
      <c r="B28" s="5" t="s">
        <v>62</v>
      </c>
      <c r="C28" s="38">
        <v>4.6689567648784685E-4</v>
      </c>
      <c r="D28" s="38">
        <v>1.1337158188814899E-4</v>
      </c>
      <c r="E28" s="38"/>
      <c r="F28" s="38">
        <v>6.0905929845192573E-4</v>
      </c>
      <c r="G28" s="38">
        <v>1.3513689835199149E-4</v>
      </c>
      <c r="H28" s="38" t="s">
        <v>52</v>
      </c>
      <c r="I28" s="38"/>
      <c r="J28" s="38">
        <v>6.1325235737108021E-4</v>
      </c>
      <c r="K28" s="38">
        <v>1.7179315403790965E-4</v>
      </c>
      <c r="L28" s="38" t="s">
        <v>72</v>
      </c>
    </row>
    <row r="29" spans="1:12" x14ac:dyDescent="0.25">
      <c r="A29" s="17" t="s">
        <v>63</v>
      </c>
      <c r="B29" s="5" t="s">
        <v>64</v>
      </c>
      <c r="C29" s="38">
        <v>3.8245724149371879E-4</v>
      </c>
      <c r="D29" s="38">
        <v>1.4130978196039335E-4</v>
      </c>
      <c r="E29" s="38"/>
      <c r="F29" s="38">
        <v>3.8097501704861212E-4</v>
      </c>
      <c r="G29" s="38">
        <v>1.5147083520971157E-4</v>
      </c>
      <c r="H29" s="38" t="s">
        <v>16</v>
      </c>
      <c r="I29" s="38"/>
      <c r="J29" s="38">
        <v>3.3092493417147549E-4</v>
      </c>
      <c r="K29" s="38">
        <v>9.08011405120269E-5</v>
      </c>
      <c r="L29" s="38" t="s">
        <v>16</v>
      </c>
    </row>
    <row r="30" spans="1:12" x14ac:dyDescent="0.25">
      <c r="A30" s="17" t="s">
        <v>65</v>
      </c>
      <c r="B30" s="5" t="s">
        <v>66</v>
      </c>
      <c r="C30" s="38">
        <v>2.3836022768511022E-3</v>
      </c>
      <c r="D30" s="38">
        <v>8.6353556699561606E-4</v>
      </c>
      <c r="E30" s="38"/>
      <c r="F30" s="38">
        <v>2.529199035030941E-3</v>
      </c>
      <c r="G30" s="38">
        <v>8.380070024278898E-4</v>
      </c>
      <c r="H30" s="38" t="s">
        <v>16</v>
      </c>
      <c r="I30" s="38"/>
      <c r="J30" s="38">
        <v>2.5064866528243589E-3</v>
      </c>
      <c r="K30" s="38">
        <v>6.465655932601554E-4</v>
      </c>
      <c r="L30" s="38" t="s">
        <v>16</v>
      </c>
    </row>
    <row r="31" spans="1:12" x14ac:dyDescent="0.25">
      <c r="A31" s="17" t="s">
        <v>67</v>
      </c>
      <c r="B31" s="5" t="s">
        <v>68</v>
      </c>
      <c r="C31" s="38">
        <v>1.612824111703564E-2</v>
      </c>
      <c r="D31" s="38">
        <v>6.6175666785514165E-3</v>
      </c>
      <c r="E31" s="38"/>
      <c r="F31" s="38">
        <v>1.7520525428078165E-2</v>
      </c>
      <c r="G31" s="38">
        <v>7.7784400656143631E-3</v>
      </c>
      <c r="H31" s="38" t="s">
        <v>16</v>
      </c>
      <c r="I31" s="38"/>
      <c r="J31" s="38">
        <v>1.2610228148231142E-2</v>
      </c>
      <c r="K31" s="38">
        <v>5.3435766245359395E-3</v>
      </c>
      <c r="L31" s="38" t="s">
        <v>16</v>
      </c>
    </row>
    <row r="32" spans="1:12" x14ac:dyDescent="0.25">
      <c r="A32" s="5" t="s">
        <v>69</v>
      </c>
      <c r="B32" s="5"/>
      <c r="C32" s="38">
        <v>0</v>
      </c>
      <c r="D32" s="38">
        <v>0</v>
      </c>
      <c r="E32" s="38"/>
      <c r="F32" s="38">
        <v>0</v>
      </c>
      <c r="G32" s="38">
        <v>0</v>
      </c>
      <c r="H32" s="38" t="s">
        <v>31</v>
      </c>
      <c r="I32" s="38"/>
      <c r="J32" s="38">
        <v>0</v>
      </c>
      <c r="K32" s="38">
        <v>0</v>
      </c>
      <c r="L32" s="38" t="s">
        <v>31</v>
      </c>
    </row>
    <row r="33" spans="1:12" x14ac:dyDescent="0.25">
      <c r="A33" s="5" t="s">
        <v>70</v>
      </c>
      <c r="B33" s="5" t="s">
        <v>71</v>
      </c>
      <c r="C33" s="38">
        <v>5.3041103356299315E-4</v>
      </c>
      <c r="D33" s="38">
        <v>1.5574364387637178E-4</v>
      </c>
      <c r="E33" s="38"/>
      <c r="F33" s="38">
        <v>4.3149296979377329E-4</v>
      </c>
      <c r="G33" s="38">
        <v>2.1743859582740139E-4</v>
      </c>
      <c r="H33" s="38" t="s">
        <v>16</v>
      </c>
      <c r="I33" s="38"/>
      <c r="J33" s="38">
        <v>3.7786726105256541E-4</v>
      </c>
      <c r="K33" s="38">
        <v>1.1347925424918852E-4</v>
      </c>
      <c r="L33" s="38" t="s">
        <v>16</v>
      </c>
    </row>
    <row r="34" spans="1:12" s="15" customFormat="1" x14ac:dyDescent="0.25">
      <c r="A34" s="17" t="s">
        <v>73</v>
      </c>
      <c r="B34" s="5" t="s">
        <v>74</v>
      </c>
      <c r="C34" s="38">
        <v>0.18548121169357937</v>
      </c>
      <c r="D34" s="38">
        <v>5.2079263846109704E-2</v>
      </c>
      <c r="E34" s="38"/>
      <c r="F34" s="38">
        <v>0.14933297846705132</v>
      </c>
      <c r="G34" s="38">
        <v>5.7603011332875653E-2</v>
      </c>
      <c r="H34" s="38" t="s">
        <v>16</v>
      </c>
      <c r="I34" s="38"/>
      <c r="J34" s="38">
        <v>0.1628555597452444</v>
      </c>
      <c r="K34" s="38">
        <v>5.2268270556081423E-2</v>
      </c>
      <c r="L34" s="38" t="s">
        <v>16</v>
      </c>
    </row>
    <row r="35" spans="1:12" s="15" customFormat="1" x14ac:dyDescent="0.25">
      <c r="A35" s="17" t="s">
        <v>75</v>
      </c>
      <c r="B35" s="5" t="s">
        <v>76</v>
      </c>
      <c r="C35" s="38">
        <v>4.9009589430433998E-3</v>
      </c>
      <c r="D35" s="38">
        <v>1.6041000655877199E-3</v>
      </c>
      <c r="E35" s="38"/>
      <c r="F35" s="38">
        <v>4.662108173154148E-3</v>
      </c>
      <c r="G35" s="38">
        <v>1.4156480200690686E-3</v>
      </c>
      <c r="H35" s="38" t="s">
        <v>16</v>
      </c>
      <c r="I35" s="38"/>
      <c r="J35" s="38">
        <v>4.7638164454746066E-3</v>
      </c>
      <c r="K35" s="38">
        <v>9.8543071768718185E-4</v>
      </c>
      <c r="L35" s="38" t="s">
        <v>16</v>
      </c>
    </row>
    <row r="36" spans="1:12" x14ac:dyDescent="0.25">
      <c r="A36" s="17" t="s">
        <v>77</v>
      </c>
      <c r="B36" s="5" t="s">
        <v>78</v>
      </c>
      <c r="C36" s="38">
        <v>5.9538184855586866E-3</v>
      </c>
      <c r="D36" s="38">
        <v>5.5281559985318283E-3</v>
      </c>
      <c r="E36" s="38"/>
      <c r="F36" s="38">
        <v>3.6890954323285062E-3</v>
      </c>
      <c r="G36" s="38">
        <v>3.142586902005111E-3</v>
      </c>
      <c r="H36" s="38" t="s">
        <v>16</v>
      </c>
      <c r="I36" s="38"/>
      <c r="J36" s="38">
        <v>3.4822326754104936E-3</v>
      </c>
      <c r="K36" s="38">
        <v>1.5424317044184746E-3</v>
      </c>
      <c r="L36" s="38" t="s">
        <v>16</v>
      </c>
    </row>
    <row r="37" spans="1:12" x14ac:dyDescent="0.25">
      <c r="A37" s="17" t="s">
        <v>79</v>
      </c>
      <c r="B37" s="5" t="s">
        <v>80</v>
      </c>
      <c r="C37" s="38">
        <v>1.3344134700220167E-2</v>
      </c>
      <c r="D37" s="38">
        <v>6.2675020745504087E-3</v>
      </c>
      <c r="E37" s="38"/>
      <c r="F37" s="38">
        <v>1.2679365051662866E-2</v>
      </c>
      <c r="G37" s="38">
        <v>4.6137726796986883E-3</v>
      </c>
      <c r="H37" s="38" t="s">
        <v>16</v>
      </c>
      <c r="I37" s="38"/>
      <c r="J37" s="38">
        <v>1.3466028941196301E-2</v>
      </c>
      <c r="K37" s="38">
        <v>5.7813637602316678E-3</v>
      </c>
      <c r="L37" s="38" t="s">
        <v>16</v>
      </c>
    </row>
    <row r="38" spans="1:12" x14ac:dyDescent="0.25">
      <c r="A38" s="17" t="s">
        <v>81</v>
      </c>
      <c r="B38" s="5" t="s">
        <v>82</v>
      </c>
      <c r="C38" s="38">
        <v>4.8361782792384768E-2</v>
      </c>
      <c r="D38" s="38">
        <v>2.1679986969087049E-2</v>
      </c>
      <c r="E38" s="38"/>
      <c r="F38" s="38">
        <v>4.2551717760138989E-2</v>
      </c>
      <c r="G38" s="38">
        <v>2.4015184450812903E-2</v>
      </c>
      <c r="H38" s="38" t="s">
        <v>16</v>
      </c>
      <c r="I38" s="38"/>
      <c r="J38" s="38">
        <v>5.184847618139371E-2</v>
      </c>
      <c r="K38" s="38">
        <v>1.6711857919321862E-2</v>
      </c>
      <c r="L38" s="38" t="s">
        <v>16</v>
      </c>
    </row>
    <row r="39" spans="1:12" x14ac:dyDescent="0.25">
      <c r="A39" s="17" t="s">
        <v>83</v>
      </c>
      <c r="B39" s="5" t="s">
        <v>84</v>
      </c>
      <c r="C39" s="38">
        <v>0.14008123565716449</v>
      </c>
      <c r="D39" s="38">
        <v>5.7972231544170943E-2</v>
      </c>
      <c r="E39" s="38"/>
      <c r="F39" s="38">
        <v>0.13377952065290719</v>
      </c>
      <c r="G39" s="38">
        <v>4.4160673516828737E-2</v>
      </c>
      <c r="H39" s="38" t="s">
        <v>16</v>
      </c>
      <c r="I39" s="38"/>
      <c r="J39" s="38">
        <v>0.14980152027447441</v>
      </c>
      <c r="K39" s="38">
        <v>3.7464115632180141E-2</v>
      </c>
      <c r="L39" s="38" t="s">
        <v>16</v>
      </c>
    </row>
    <row r="40" spans="1:12" x14ac:dyDescent="0.25">
      <c r="A40" s="17" t="s">
        <v>85</v>
      </c>
      <c r="B40" s="5" t="s">
        <v>82</v>
      </c>
      <c r="C40" s="38">
        <v>5.4315601277943444E-2</v>
      </c>
      <c r="D40" s="38">
        <v>2.3367324886836936E-2</v>
      </c>
      <c r="E40" s="38"/>
      <c r="F40" s="38">
        <v>4.6240813192467485E-2</v>
      </c>
      <c r="G40" s="38">
        <v>2.6351573965904023E-2</v>
      </c>
      <c r="H40" s="38" t="s">
        <v>16</v>
      </c>
      <c r="I40" s="38"/>
      <c r="J40" s="38">
        <v>5.5330708856804196E-2</v>
      </c>
      <c r="K40" s="38">
        <v>1.7912558345637129E-2</v>
      </c>
      <c r="L40" s="38" t="s">
        <v>16</v>
      </c>
    </row>
    <row r="41" spans="1:12" x14ac:dyDescent="0.25">
      <c r="A41" s="17" t="s">
        <v>86</v>
      </c>
      <c r="B41" s="5" t="s">
        <v>84</v>
      </c>
      <c r="C41" s="38">
        <v>0.15342537035738466</v>
      </c>
      <c r="D41" s="38">
        <v>6.3412900334043024E-2</v>
      </c>
      <c r="E41" s="38"/>
      <c r="F41" s="38">
        <v>0.14645888570457005</v>
      </c>
      <c r="G41" s="38">
        <v>4.7777070681743243E-2</v>
      </c>
      <c r="H41" s="38" t="s">
        <v>16</v>
      </c>
      <c r="I41" s="38"/>
      <c r="J41" s="38">
        <v>0.16326754921567069</v>
      </c>
      <c r="K41" s="38">
        <v>4.2505879868100019E-2</v>
      </c>
      <c r="L41" s="38" t="s">
        <v>16</v>
      </c>
    </row>
    <row r="42" spans="1:12" x14ac:dyDescent="0.25">
      <c r="A42" s="17" t="s">
        <v>87</v>
      </c>
      <c r="B42" s="5" t="s">
        <v>88</v>
      </c>
      <c r="C42" s="38">
        <v>1.2017147167501116E-2</v>
      </c>
      <c r="D42" s="38">
        <v>3.7531251289573422E-3</v>
      </c>
      <c r="E42" s="38"/>
      <c r="F42" s="38">
        <v>1.1304408104710919E-2</v>
      </c>
      <c r="G42" s="38">
        <v>4.1591995809042489E-3</v>
      </c>
      <c r="H42" s="38" t="s">
        <v>16</v>
      </c>
      <c r="I42" s="38"/>
      <c r="J42" s="38">
        <v>1.4959565921907414E-2</v>
      </c>
      <c r="K42" s="38">
        <v>3.733554219988782E-3</v>
      </c>
      <c r="L42" s="38" t="s">
        <v>16</v>
      </c>
    </row>
    <row r="43" spans="1:12" x14ac:dyDescent="0.25">
      <c r="A43" s="5" t="s">
        <v>89</v>
      </c>
      <c r="B43" s="5" t="s">
        <v>90</v>
      </c>
      <c r="C43" s="38">
        <v>6.1373150870882787E-5</v>
      </c>
      <c r="D43" s="38">
        <v>2.7566652578931397E-5</v>
      </c>
      <c r="E43" s="38"/>
      <c r="F43" s="38">
        <v>6.3553031888164072E-5</v>
      </c>
      <c r="G43" s="38">
        <v>3.8560640689422878E-5</v>
      </c>
      <c r="H43" s="38" t="s">
        <v>16</v>
      </c>
      <c r="I43" s="38"/>
      <c r="J43" s="38">
        <v>8.8125330167560434E-5</v>
      </c>
      <c r="K43" s="38">
        <v>3.604947226145729E-5</v>
      </c>
      <c r="L43" s="38" t="s">
        <v>16</v>
      </c>
    </row>
    <row r="44" spans="1:12" x14ac:dyDescent="0.25">
      <c r="A44" s="17" t="s">
        <v>91</v>
      </c>
      <c r="B44" s="5" t="s">
        <v>92</v>
      </c>
      <c r="C44" s="38">
        <v>1.7046541491378537E-2</v>
      </c>
      <c r="D44" s="38">
        <v>5.7592541426788896E-3</v>
      </c>
      <c r="E44" s="38"/>
      <c r="F44" s="38">
        <v>1.8822629397124653E-2</v>
      </c>
      <c r="G44" s="38">
        <v>7.2520066624492344E-3</v>
      </c>
      <c r="H44" s="38" t="s">
        <v>16</v>
      </c>
      <c r="I44" s="38"/>
      <c r="J44" s="38">
        <v>1.6883070401841036E-2</v>
      </c>
      <c r="K44" s="38">
        <v>8.2581541096539302E-3</v>
      </c>
      <c r="L44" s="38" t="s">
        <v>16</v>
      </c>
    </row>
    <row r="45" spans="1:12" x14ac:dyDescent="0.25">
      <c r="A45" s="17" t="s">
        <v>93</v>
      </c>
      <c r="B45" s="5" t="s">
        <v>94</v>
      </c>
      <c r="C45" s="38">
        <v>1.9615481601230988E-3</v>
      </c>
      <c r="D45" s="38">
        <v>7.4525604872358725E-4</v>
      </c>
      <c r="E45" s="38"/>
      <c r="F45" s="38">
        <v>2.105997901432153E-3</v>
      </c>
      <c r="G45" s="38">
        <v>6.5905542158768541E-4</v>
      </c>
      <c r="H45" s="38" t="s">
        <v>16</v>
      </c>
      <c r="I45" s="38"/>
      <c r="J45" s="38">
        <v>2.3190318458628416E-3</v>
      </c>
      <c r="K45" s="38">
        <v>8.7661348129078928E-4</v>
      </c>
      <c r="L45" s="38" t="s">
        <v>16</v>
      </c>
    </row>
    <row r="46" spans="1:12" x14ac:dyDescent="0.25">
      <c r="A46" s="5" t="s">
        <v>95</v>
      </c>
      <c r="B46" s="5" t="s">
        <v>96</v>
      </c>
      <c r="C46" s="38">
        <v>0</v>
      </c>
      <c r="D46" s="38">
        <v>0</v>
      </c>
      <c r="E46" s="38"/>
      <c r="F46" s="38">
        <v>0</v>
      </c>
      <c r="G46" s="38">
        <v>0</v>
      </c>
      <c r="H46" s="38" t="s">
        <v>31</v>
      </c>
      <c r="I46" s="38"/>
      <c r="J46" s="38">
        <v>0</v>
      </c>
      <c r="K46" s="38">
        <v>0</v>
      </c>
      <c r="L46" s="38" t="s">
        <v>31</v>
      </c>
    </row>
    <row r="47" spans="1:12" x14ac:dyDescent="0.25">
      <c r="A47" s="5" t="s">
        <v>97</v>
      </c>
      <c r="B47" s="5" t="s">
        <v>98</v>
      </c>
      <c r="C47" s="38">
        <v>0</v>
      </c>
      <c r="D47" s="38" t="s">
        <v>31</v>
      </c>
      <c r="E47" s="38"/>
      <c r="F47" s="38">
        <v>0</v>
      </c>
      <c r="G47" s="38" t="s">
        <v>31</v>
      </c>
      <c r="H47" s="38" t="s">
        <v>31</v>
      </c>
      <c r="I47" s="38"/>
      <c r="J47" s="38">
        <v>0</v>
      </c>
      <c r="K47" s="38" t="s">
        <v>31</v>
      </c>
      <c r="L47" s="38" t="s">
        <v>31</v>
      </c>
    </row>
    <row r="48" spans="1:12" x14ac:dyDescent="0.25">
      <c r="A48" s="17" t="s">
        <v>99</v>
      </c>
      <c r="B48" s="5" t="s">
        <v>100</v>
      </c>
      <c r="C48" s="38">
        <v>1.1389035157514004E-4</v>
      </c>
      <c r="D48" s="38">
        <v>9.68464319410822E-5</v>
      </c>
      <c r="E48" s="38"/>
      <c r="F48" s="38">
        <v>9.3857130576911648E-5</v>
      </c>
      <c r="G48" s="38">
        <v>7.5135638782219792E-5</v>
      </c>
      <c r="H48" s="38" t="s">
        <v>16</v>
      </c>
      <c r="I48" s="38"/>
      <c r="J48" s="38">
        <v>9.112404917341678E-5</v>
      </c>
      <c r="K48" s="38">
        <v>7.9014834908705593E-5</v>
      </c>
      <c r="L48" s="38" t="s">
        <v>16</v>
      </c>
    </row>
    <row r="49" spans="1:12" x14ac:dyDescent="0.25">
      <c r="A49" s="5" t="s">
        <v>101</v>
      </c>
      <c r="B49" s="5" t="s">
        <v>102</v>
      </c>
      <c r="C49" s="38">
        <v>9.0214680739182875E-6</v>
      </c>
      <c r="D49" s="38">
        <v>4.3265440975456603E-5</v>
      </c>
      <c r="E49" s="38"/>
      <c r="F49" s="38">
        <v>0</v>
      </c>
      <c r="G49" s="38">
        <v>0</v>
      </c>
      <c r="H49" s="38" t="s">
        <v>16</v>
      </c>
      <c r="I49" s="38"/>
      <c r="J49" s="38">
        <v>0</v>
      </c>
      <c r="K49" s="38">
        <v>0</v>
      </c>
      <c r="L49" s="38" t="s">
        <v>16</v>
      </c>
    </row>
    <row r="50" spans="1:12" x14ac:dyDescent="0.25">
      <c r="A50" s="5" t="s">
        <v>103</v>
      </c>
      <c r="B50" s="5" t="s">
        <v>104</v>
      </c>
      <c r="C50" s="38">
        <v>0</v>
      </c>
      <c r="D50" s="38" t="s">
        <v>31</v>
      </c>
      <c r="E50" s="38"/>
      <c r="F50" s="38">
        <v>0</v>
      </c>
      <c r="G50" s="38" t="s">
        <v>31</v>
      </c>
      <c r="H50" s="38" t="s">
        <v>31</v>
      </c>
      <c r="I50" s="38"/>
      <c r="J50" s="38">
        <v>0</v>
      </c>
      <c r="K50" s="38" t="s">
        <v>31</v>
      </c>
      <c r="L50" s="38" t="s">
        <v>31</v>
      </c>
    </row>
    <row r="51" spans="1:12" x14ac:dyDescent="0.25">
      <c r="A51" s="5" t="s">
        <v>105</v>
      </c>
      <c r="B51" s="5" t="s">
        <v>106</v>
      </c>
      <c r="C51" s="38">
        <v>0</v>
      </c>
      <c r="D51" s="38" t="s">
        <v>31</v>
      </c>
      <c r="E51" s="38"/>
      <c r="F51" s="38">
        <v>0</v>
      </c>
      <c r="G51" s="38" t="s">
        <v>31</v>
      </c>
      <c r="H51" s="38" t="s">
        <v>31</v>
      </c>
      <c r="I51" s="38"/>
      <c r="J51" s="38">
        <v>0</v>
      </c>
      <c r="K51" s="38" t="s">
        <v>31</v>
      </c>
      <c r="L51" s="38" t="s">
        <v>31</v>
      </c>
    </row>
    <row r="52" spans="1:12" x14ac:dyDescent="0.25">
      <c r="A52" s="17" t="s">
        <v>107</v>
      </c>
      <c r="B52" s="5" t="s">
        <v>108</v>
      </c>
      <c r="C52" s="38">
        <v>0</v>
      </c>
      <c r="D52" s="38">
        <v>0</v>
      </c>
      <c r="E52" s="38"/>
      <c r="F52" s="38">
        <v>0</v>
      </c>
      <c r="G52" s="38">
        <v>0</v>
      </c>
      <c r="H52" s="38" t="s">
        <v>31</v>
      </c>
      <c r="I52" s="38"/>
      <c r="J52" s="38">
        <v>0</v>
      </c>
      <c r="K52" s="38">
        <v>0</v>
      </c>
      <c r="L52" s="38" t="s">
        <v>31</v>
      </c>
    </row>
    <row r="53" spans="1:12" x14ac:dyDescent="0.25">
      <c r="A53" s="5" t="s">
        <v>109</v>
      </c>
      <c r="B53" s="5" t="s">
        <v>110</v>
      </c>
      <c r="C53" s="38">
        <v>0</v>
      </c>
      <c r="D53" s="38">
        <v>0</v>
      </c>
      <c r="E53" s="38"/>
      <c r="F53" s="38">
        <v>0</v>
      </c>
      <c r="G53" s="38">
        <v>0</v>
      </c>
      <c r="H53" s="38" t="s">
        <v>31</v>
      </c>
      <c r="I53" s="38"/>
      <c r="J53" s="38">
        <v>0</v>
      </c>
      <c r="K53" s="38">
        <v>0</v>
      </c>
      <c r="L53" s="38" t="s">
        <v>31</v>
      </c>
    </row>
    <row r="54" spans="1:12" x14ac:dyDescent="0.25">
      <c r="A54" s="5" t="s">
        <v>111</v>
      </c>
      <c r="B54" s="5" t="s">
        <v>112</v>
      </c>
      <c r="C54" s="38">
        <v>0</v>
      </c>
      <c r="D54" s="38" t="s">
        <v>31</v>
      </c>
      <c r="E54" s="38"/>
      <c r="F54" s="38">
        <v>0</v>
      </c>
      <c r="G54" s="38" t="s">
        <v>31</v>
      </c>
      <c r="H54" s="38" t="s">
        <v>31</v>
      </c>
      <c r="I54" s="38"/>
      <c r="J54" s="38">
        <v>0</v>
      </c>
      <c r="K54" s="38" t="s">
        <v>31</v>
      </c>
      <c r="L54" s="38" t="s">
        <v>31</v>
      </c>
    </row>
    <row r="55" spans="1:12" x14ac:dyDescent="0.25">
      <c r="A55" s="17" t="s">
        <v>113</v>
      </c>
      <c r="B55" s="5" t="s">
        <v>114</v>
      </c>
      <c r="C55" s="38">
        <v>2.0800422091985502E-3</v>
      </c>
      <c r="D55" s="38">
        <v>9.7155589293825115E-4</v>
      </c>
      <c r="E55" s="38"/>
      <c r="F55" s="38">
        <v>1.8991868792480339E-3</v>
      </c>
      <c r="G55" s="38">
        <v>8.5139898342105407E-4</v>
      </c>
      <c r="H55" s="38" t="s">
        <v>16</v>
      </c>
      <c r="I55" s="38"/>
      <c r="J55" s="38">
        <v>1.4762481009137627E-3</v>
      </c>
      <c r="K55" s="38">
        <v>4.8053969268016907E-4</v>
      </c>
      <c r="L55" s="38" t="s">
        <v>16</v>
      </c>
    </row>
    <row r="56" spans="1:12" x14ac:dyDescent="0.25">
      <c r="A56" s="17" t="s">
        <v>115</v>
      </c>
      <c r="B56" s="5" t="s">
        <v>116</v>
      </c>
      <c r="C56" s="38">
        <v>0</v>
      </c>
      <c r="D56" s="38" t="s">
        <v>31</v>
      </c>
      <c r="E56" s="38"/>
      <c r="F56" s="38">
        <v>0</v>
      </c>
      <c r="G56" s="38" t="s">
        <v>31</v>
      </c>
      <c r="H56" s="38" t="s">
        <v>31</v>
      </c>
      <c r="I56" s="38"/>
      <c r="J56" s="38">
        <v>0</v>
      </c>
      <c r="K56" s="38" t="s">
        <v>31</v>
      </c>
      <c r="L56" s="38" t="s">
        <v>31</v>
      </c>
    </row>
    <row r="57" spans="1:12" x14ac:dyDescent="0.25">
      <c r="A57" s="17" t="s">
        <v>117</v>
      </c>
      <c r="B57" s="5" t="s">
        <v>118</v>
      </c>
      <c r="C57" s="38">
        <v>3.516802665155281E-3</v>
      </c>
      <c r="D57" s="38">
        <v>2.8902483025863516E-3</v>
      </c>
      <c r="E57" s="38"/>
      <c r="F57" s="38">
        <v>3.5582481821777616E-3</v>
      </c>
      <c r="G57" s="38">
        <v>3.9782944208095828E-3</v>
      </c>
      <c r="H57" s="38" t="s">
        <v>16</v>
      </c>
      <c r="I57" s="38"/>
      <c r="J57" s="38">
        <v>3.0460017552316645E-3</v>
      </c>
      <c r="K57" s="38">
        <v>1.5737481482679726E-3</v>
      </c>
      <c r="L57" s="38" t="s">
        <v>16</v>
      </c>
    </row>
    <row r="58" spans="1:12" x14ac:dyDescent="0.25">
      <c r="A58" s="17" t="s">
        <v>119</v>
      </c>
      <c r="B58" s="5" t="s">
        <v>120</v>
      </c>
      <c r="C58" s="38">
        <v>5.2680912388257623E-4</v>
      </c>
      <c r="D58" s="38">
        <v>3.1548644473388792E-4</v>
      </c>
      <c r="E58" s="38"/>
      <c r="F58" s="38">
        <v>4.6364226535800765E-4</v>
      </c>
      <c r="G58" s="38">
        <v>1.9816357885392181E-4</v>
      </c>
      <c r="H58" s="38" t="s">
        <v>16</v>
      </c>
      <c r="I58" s="38"/>
      <c r="J58" s="38">
        <v>5.4033005059766885E-4</v>
      </c>
      <c r="K58" s="38">
        <v>2.3939353560909512E-4</v>
      </c>
      <c r="L58" s="38" t="s">
        <v>16</v>
      </c>
    </row>
    <row r="59" spans="1:12" ht="17.25" x14ac:dyDescent="0.25">
      <c r="A59" s="5" t="s">
        <v>121</v>
      </c>
      <c r="B59" s="5" t="s">
        <v>122</v>
      </c>
      <c r="C59" s="38">
        <v>4.7953661627081921E-3</v>
      </c>
      <c r="D59" s="38">
        <v>2.8316826163631522E-3</v>
      </c>
      <c r="E59" s="38"/>
      <c r="F59" s="38">
        <v>3.9910163088835559E-3</v>
      </c>
      <c r="G59" s="38">
        <v>2.4246098800517757E-3</v>
      </c>
      <c r="H59" s="38" t="s">
        <v>16</v>
      </c>
      <c r="I59" s="38"/>
      <c r="J59" s="38">
        <v>5.2321808763707905E-3</v>
      </c>
      <c r="K59" s="38">
        <v>2.6082180239722945E-3</v>
      </c>
      <c r="L59" s="38" t="s">
        <v>16</v>
      </c>
    </row>
    <row r="60" spans="1:12" ht="17.25" x14ac:dyDescent="0.25">
      <c r="A60" s="17" t="s">
        <v>123</v>
      </c>
      <c r="B60" s="5" t="s">
        <v>124</v>
      </c>
      <c r="C60" s="38">
        <v>7.0324970299875189E-3</v>
      </c>
      <c r="D60" s="38">
        <v>3.498418830037796E-3</v>
      </c>
      <c r="E60" s="38"/>
      <c r="F60" s="38">
        <v>6.4120938517770818E-3</v>
      </c>
      <c r="G60" s="38">
        <v>2.3767563972635236E-3</v>
      </c>
      <c r="H60" s="38" t="s">
        <v>16</v>
      </c>
      <c r="I60" s="38"/>
      <c r="J60" s="38">
        <v>7.1277864027795941E-3</v>
      </c>
      <c r="K60" s="38">
        <v>2.4938879111407906E-3</v>
      </c>
      <c r="L60" s="38" t="s">
        <v>16</v>
      </c>
    </row>
    <row r="61" spans="1:12" ht="17.25" x14ac:dyDescent="0.25">
      <c r="A61" s="5" t="s">
        <v>125</v>
      </c>
      <c r="B61" s="5" t="s">
        <v>126</v>
      </c>
      <c r="C61" s="38">
        <v>2.8908607304313472E-3</v>
      </c>
      <c r="D61" s="38">
        <v>1.2810752413021547E-3</v>
      </c>
      <c r="E61" s="38"/>
      <c r="F61" s="38">
        <v>2.6972699663137681E-3</v>
      </c>
      <c r="G61" s="38">
        <v>1.1428795965099034E-3</v>
      </c>
      <c r="H61" s="38" t="s">
        <v>16</v>
      </c>
      <c r="I61" s="38"/>
      <c r="J61" s="38">
        <v>3.6855535843969517E-3</v>
      </c>
      <c r="K61" s="38">
        <v>1.7145721180425501E-3</v>
      </c>
      <c r="L61" s="38" t="s">
        <v>16</v>
      </c>
    </row>
    <row r="62" spans="1:12" x14ac:dyDescent="0.25">
      <c r="A62" s="39"/>
      <c r="B62" s="5"/>
      <c r="C62" s="38"/>
      <c r="D62" s="38"/>
      <c r="E62" s="38"/>
      <c r="F62" s="38"/>
      <c r="G62" s="38"/>
      <c r="H62" s="38"/>
      <c r="I62" s="38"/>
      <c r="J62" s="38"/>
      <c r="K62" s="38"/>
      <c r="L62" s="38"/>
    </row>
    <row r="63" spans="1:12" x14ac:dyDescent="0.25">
      <c r="A63" s="22"/>
    </row>
    <row r="64" spans="1:12" x14ac:dyDescent="0.25">
      <c r="A64" s="28" t="s">
        <v>150</v>
      </c>
    </row>
    <row r="65" spans="1:1" x14ac:dyDescent="0.25">
      <c r="A65" s="6" t="s">
        <v>151</v>
      </c>
    </row>
    <row r="66" spans="1:1" x14ac:dyDescent="0.25">
      <c r="A66" s="29" t="s">
        <v>152</v>
      </c>
    </row>
    <row r="67" spans="1:1" x14ac:dyDescent="0.25">
      <c r="A67" s="29" t="s">
        <v>153</v>
      </c>
    </row>
    <row r="68" spans="1:1" x14ac:dyDescent="0.25">
      <c r="A68" s="29" t="s">
        <v>154</v>
      </c>
    </row>
    <row r="69" spans="1:1" x14ac:dyDescent="0.25">
      <c r="A69" s="29"/>
    </row>
    <row r="70" spans="1:1" x14ac:dyDescent="0.25">
      <c r="A70" s="29"/>
    </row>
    <row r="71" spans="1:1" x14ac:dyDescent="0.25">
      <c r="A71" s="29"/>
    </row>
    <row r="72" spans="1:1" x14ac:dyDescent="0.25">
      <c r="A72" s="29"/>
    </row>
    <row r="73" spans="1:1" x14ac:dyDescent="0.25">
      <c r="A73" s="29"/>
    </row>
  </sheetData>
  <mergeCells count="4">
    <mergeCell ref="A1:G1"/>
    <mergeCell ref="C2:D2"/>
    <mergeCell ref="F2:G2"/>
    <mergeCell ref="J2:K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zoomScale="110" zoomScaleNormal="110" workbookViewId="0">
      <selection sqref="A1:H1"/>
    </sheetView>
  </sheetViews>
  <sheetFormatPr defaultRowHeight="15" x14ac:dyDescent="0.25"/>
  <cols>
    <col min="1" max="1" width="67.7109375" style="35" bestFit="1" customWidth="1"/>
    <col min="2" max="2" width="21.5703125" style="35" bestFit="1" customWidth="1"/>
    <col min="3" max="3" width="7.7109375" style="51" bestFit="1" customWidth="1"/>
    <col min="4" max="4" width="7.7109375" style="50" bestFit="1" customWidth="1"/>
    <col min="5" max="5" width="4.5703125" style="31" customWidth="1"/>
    <col min="6" max="6" width="9.28515625" style="49" bestFit="1" customWidth="1"/>
    <col min="7" max="7" width="7.85546875" style="48" bestFit="1" customWidth="1"/>
    <col min="8" max="8" width="15.5703125" style="47" customWidth="1"/>
    <col min="9" max="10" width="12" customWidth="1"/>
    <col min="12" max="12" width="9.140625" style="15"/>
  </cols>
  <sheetData>
    <row r="1" spans="1:14" x14ac:dyDescent="0.25">
      <c r="A1" s="98" t="s">
        <v>145</v>
      </c>
      <c r="B1" s="99"/>
      <c r="C1" s="99"/>
      <c r="D1" s="99"/>
      <c r="E1" s="99"/>
      <c r="F1" s="99"/>
      <c r="G1" s="99"/>
      <c r="H1" s="100"/>
      <c r="I1" s="101"/>
      <c r="J1" s="101"/>
      <c r="K1" s="101"/>
      <c r="L1" s="101"/>
      <c r="M1" s="31"/>
    </row>
    <row r="2" spans="1:14" s="42" customFormat="1" x14ac:dyDescent="0.25">
      <c r="A2" s="77"/>
      <c r="B2" s="77"/>
      <c r="C2" s="102" t="s">
        <v>144</v>
      </c>
      <c r="D2" s="102"/>
      <c r="E2" s="72"/>
      <c r="F2" s="103" t="s">
        <v>143</v>
      </c>
      <c r="G2" s="104"/>
      <c r="H2" s="105"/>
      <c r="I2" s="106"/>
      <c r="J2" s="106"/>
      <c r="K2" s="106"/>
      <c r="L2" s="106"/>
      <c r="M2" s="76"/>
    </row>
    <row r="3" spans="1:14" x14ac:dyDescent="0.25">
      <c r="A3" s="69" t="s">
        <v>1</v>
      </c>
      <c r="B3" s="69" t="s">
        <v>2</v>
      </c>
      <c r="C3" s="74" t="s">
        <v>8</v>
      </c>
      <c r="D3" s="74" t="s">
        <v>9</v>
      </c>
      <c r="E3" s="72"/>
      <c r="F3" s="71" t="s">
        <v>8</v>
      </c>
      <c r="G3" s="71" t="s">
        <v>9</v>
      </c>
      <c r="H3" s="70" t="s">
        <v>142</v>
      </c>
      <c r="I3" s="32"/>
      <c r="J3" s="32"/>
      <c r="K3" s="75"/>
      <c r="L3" s="75"/>
      <c r="M3" s="31"/>
      <c r="N3" s="31"/>
    </row>
    <row r="4" spans="1:14" x14ac:dyDescent="0.25">
      <c r="A4" s="69" t="s">
        <v>141</v>
      </c>
      <c r="B4" s="69"/>
      <c r="C4" s="74" t="s">
        <v>24</v>
      </c>
      <c r="D4" s="73"/>
      <c r="E4" s="72"/>
      <c r="F4" s="71" t="s">
        <v>24</v>
      </c>
      <c r="G4" s="62"/>
      <c r="H4" s="70" t="s">
        <v>10</v>
      </c>
      <c r="I4" s="50"/>
      <c r="J4" s="50"/>
      <c r="K4" s="50"/>
      <c r="L4" s="51"/>
      <c r="M4" s="31"/>
    </row>
    <row r="5" spans="1:14" x14ac:dyDescent="0.25">
      <c r="A5" s="39" t="s">
        <v>15</v>
      </c>
      <c r="B5" s="39"/>
      <c r="C5" s="62">
        <v>7.1679375845718077E-3</v>
      </c>
      <c r="D5" s="62">
        <v>2.7761302891700829E-2</v>
      </c>
      <c r="E5" s="61"/>
      <c r="F5" s="62">
        <v>2.128386109295978E-3</v>
      </c>
      <c r="G5" s="62">
        <v>9.5184320455042066E-3</v>
      </c>
      <c r="H5" s="64" t="s">
        <v>16</v>
      </c>
      <c r="I5" s="50"/>
      <c r="J5" s="50"/>
      <c r="K5" s="50"/>
      <c r="L5" s="51"/>
      <c r="M5" s="31"/>
    </row>
    <row r="6" spans="1:14" x14ac:dyDescent="0.25">
      <c r="A6" s="39" t="s">
        <v>17</v>
      </c>
      <c r="B6" s="39" t="s">
        <v>18</v>
      </c>
      <c r="C6" s="62">
        <v>0.22177541018706523</v>
      </c>
      <c r="D6" s="62">
        <v>0.13881259020979744</v>
      </c>
      <c r="E6" s="61"/>
      <c r="F6" s="62">
        <v>0.30826101429024899</v>
      </c>
      <c r="G6" s="62">
        <v>0.24256612893650117</v>
      </c>
      <c r="H6" s="64" t="s">
        <v>16</v>
      </c>
      <c r="I6" s="50"/>
      <c r="J6" s="50"/>
      <c r="K6" s="50"/>
      <c r="L6" s="51"/>
      <c r="M6" s="31"/>
    </row>
    <row r="7" spans="1:14" x14ac:dyDescent="0.25">
      <c r="A7" s="39" t="s">
        <v>19</v>
      </c>
      <c r="B7" s="39" t="s">
        <v>20</v>
      </c>
      <c r="C7" s="62">
        <v>0.22437341881624764</v>
      </c>
      <c r="D7" s="62">
        <v>0.18815341662006144</v>
      </c>
      <c r="E7" s="61"/>
      <c r="F7" s="62">
        <v>0.50006827094406792</v>
      </c>
      <c r="G7" s="62">
        <v>0.40457007268672734</v>
      </c>
      <c r="H7" s="64" t="s">
        <v>72</v>
      </c>
      <c r="I7" s="50"/>
      <c r="J7" s="50"/>
      <c r="K7" s="50"/>
      <c r="L7" s="51"/>
      <c r="M7" s="31"/>
    </row>
    <row r="8" spans="1:14" x14ac:dyDescent="0.25">
      <c r="A8" s="39" t="s">
        <v>21</v>
      </c>
      <c r="B8" s="39" t="s">
        <v>22</v>
      </c>
      <c r="C8" s="62">
        <v>760.41224636138497</v>
      </c>
      <c r="D8" s="62">
        <v>269.93961427611907</v>
      </c>
      <c r="E8" s="61"/>
      <c r="F8" s="62">
        <v>1173.2382178846528</v>
      </c>
      <c r="G8" s="62">
        <v>305.20873962779154</v>
      </c>
      <c r="H8" s="64" t="s">
        <v>52</v>
      </c>
      <c r="I8" s="50"/>
      <c r="J8" s="50"/>
      <c r="K8" s="50"/>
      <c r="L8" s="51"/>
      <c r="M8" s="31"/>
    </row>
    <row r="9" spans="1:14" x14ac:dyDescent="0.25">
      <c r="A9" s="69" t="s">
        <v>23</v>
      </c>
      <c r="B9" s="39"/>
      <c r="C9" s="62"/>
      <c r="D9" s="62"/>
      <c r="E9" s="61"/>
      <c r="F9" s="62"/>
      <c r="G9" s="62"/>
      <c r="H9" s="64"/>
      <c r="I9" s="50"/>
      <c r="J9" s="50"/>
      <c r="K9" s="50"/>
      <c r="L9" s="51"/>
      <c r="M9" s="31"/>
    </row>
    <row r="10" spans="1:14" ht="15.75" x14ac:dyDescent="0.3">
      <c r="A10" s="39" t="s">
        <v>128</v>
      </c>
      <c r="B10" s="39" t="s">
        <v>140</v>
      </c>
      <c r="C10" s="62">
        <f>AVERAGE('[1]Jan-Ake and Oxford grouped'!C15:Q15)</f>
        <v>0.22438141046774709</v>
      </c>
      <c r="D10" s="62">
        <f>_xlfn.STDEV.S('[1]Jan-Ake and Oxford grouped'!C15:Q15)</f>
        <v>0.10957583915584941</v>
      </c>
      <c r="E10" s="61"/>
      <c r="F10" s="60">
        <f>AVERAGE([1]Oxford!E15:X15)</f>
        <v>0.17042227970399207</v>
      </c>
      <c r="G10" s="60">
        <f>_xlfn.STDEV.S([1]Oxford!E15:X15)</f>
        <v>7.1350159159135909E-2</v>
      </c>
      <c r="H10" s="59" t="s">
        <v>16</v>
      </c>
      <c r="I10" s="34"/>
      <c r="J10" s="34"/>
      <c r="K10" s="34"/>
      <c r="L10" s="65"/>
      <c r="M10" s="31"/>
    </row>
    <row r="11" spans="1:14" x14ac:dyDescent="0.25">
      <c r="A11" s="39" t="s">
        <v>139</v>
      </c>
      <c r="B11" s="39" t="s">
        <v>138</v>
      </c>
      <c r="C11" s="62">
        <f>AVERAGE('[1]Jan-Ake and Oxford grouped'!C14:Q14)</f>
        <v>0.63178532962055867</v>
      </c>
      <c r="D11" s="62">
        <f>_xlfn.STDEV.S('[1]Jan-Ake and Oxford grouped'!C14:Q14)</f>
        <v>0.30500281861925577</v>
      </c>
      <c r="E11" s="61"/>
      <c r="F11" s="60">
        <f>AVERAGE([1]Oxford!E14:X14)</f>
        <v>0.98947130713796894</v>
      </c>
      <c r="G11" s="60">
        <f>_xlfn.STDEV.S([1]Oxford!E14:X14)</f>
        <v>0.56941833938088926</v>
      </c>
      <c r="H11" s="59" t="s">
        <v>16</v>
      </c>
      <c r="I11" s="34"/>
      <c r="J11" s="34"/>
      <c r="K11" s="34"/>
      <c r="L11" s="58"/>
      <c r="M11" s="31"/>
    </row>
    <row r="12" spans="1:14" x14ac:dyDescent="0.25">
      <c r="A12" s="39" t="s">
        <v>36</v>
      </c>
      <c r="B12" s="39" t="s">
        <v>37</v>
      </c>
      <c r="C12" s="62">
        <f>AVERAGE('[1]Jan-Ake and Oxford grouped'!C13:Q13)</f>
        <v>0.11584423053437216</v>
      </c>
      <c r="D12" s="62">
        <f>_xlfn.STDEV.S('[1]Jan-Ake and Oxford grouped'!C13:Q13)</f>
        <v>8.7728042840649695E-2</v>
      </c>
      <c r="E12" s="61"/>
      <c r="F12" s="60">
        <f>AVERAGE([1]Oxford!E13:X13)</f>
        <v>0.16999208215784423</v>
      </c>
      <c r="G12" s="60">
        <f>_xlfn.STDEV.S([1]Oxford!E13:X13)</f>
        <v>0.10100203372552549</v>
      </c>
      <c r="H12" s="64" t="s">
        <v>16</v>
      </c>
      <c r="I12" s="34"/>
      <c r="J12" s="34"/>
      <c r="K12" s="34"/>
      <c r="L12" s="63"/>
      <c r="M12" s="31"/>
    </row>
    <row r="13" spans="1:14" x14ac:dyDescent="0.25">
      <c r="A13" s="39" t="s">
        <v>38</v>
      </c>
      <c r="B13" s="39" t="s">
        <v>39</v>
      </c>
      <c r="C13" s="62">
        <v>0</v>
      </c>
      <c r="D13" s="62" t="s">
        <v>31</v>
      </c>
      <c r="E13" s="61"/>
      <c r="F13" s="60">
        <v>0</v>
      </c>
      <c r="G13" s="60" t="s">
        <v>31</v>
      </c>
      <c r="H13" s="64" t="s">
        <v>31</v>
      </c>
      <c r="I13" s="34"/>
      <c r="J13" s="34"/>
      <c r="K13" s="34"/>
      <c r="L13" s="63"/>
      <c r="M13" s="31"/>
    </row>
    <row r="14" spans="1:14" x14ac:dyDescent="0.25">
      <c r="A14" s="39" t="s">
        <v>40</v>
      </c>
      <c r="B14" s="39" t="s">
        <v>41</v>
      </c>
      <c r="C14" s="62">
        <f>AVERAGE('[1]Jan-Ake and Oxford grouped'!C11:Q11)</f>
        <v>0.12032298783233872</v>
      </c>
      <c r="D14" s="62">
        <f>_xlfn.STDEV.S('[1]Jan-Ake and Oxford grouped'!C11:Q11)</f>
        <v>0.11545786292689554</v>
      </c>
      <c r="E14" s="61"/>
      <c r="F14" s="60">
        <f>AVERAGE([1]Oxford!E11:X11)</f>
        <v>0.1644518865067312</v>
      </c>
      <c r="G14" s="60">
        <f>_xlfn.STDEV.S([1]Oxford!E11:X11)</f>
        <v>9.3540870134471141E-2</v>
      </c>
      <c r="H14" s="64" t="s">
        <v>16</v>
      </c>
      <c r="I14" s="34"/>
      <c r="J14" s="34"/>
      <c r="K14" s="34"/>
      <c r="L14" s="63"/>
      <c r="M14" s="31"/>
    </row>
    <row r="15" spans="1:14" x14ac:dyDescent="0.25">
      <c r="A15" s="39" t="s">
        <v>42</v>
      </c>
      <c r="B15" s="39" t="s">
        <v>43</v>
      </c>
      <c r="C15" s="62">
        <f>AVERAGE('[1]Jan-Ake and Oxford grouped'!C12:Q12)</f>
        <v>0.68288088576368711</v>
      </c>
      <c r="D15" s="62">
        <f>_xlfn.STDEV.S('[1]Jan-Ake and Oxford grouped'!C12:Q12)</f>
        <v>0.50051213869066646</v>
      </c>
      <c r="E15" s="61"/>
      <c r="F15" s="60">
        <f>AVERAGE([1]Oxford!E12:X12)</f>
        <v>1.8733262801000703</v>
      </c>
      <c r="G15" s="60">
        <f>_xlfn.STDEV.S([1]Oxford!E12:X12)</f>
        <v>4.0527156941585512</v>
      </c>
      <c r="H15" s="64" t="s">
        <v>16</v>
      </c>
      <c r="I15" s="34"/>
      <c r="J15" s="34"/>
      <c r="K15" s="34"/>
      <c r="L15" s="63"/>
      <c r="M15" s="31"/>
    </row>
    <row r="16" spans="1:14" x14ac:dyDescent="0.25">
      <c r="A16" s="39" t="s">
        <v>46</v>
      </c>
      <c r="B16" s="39" t="s">
        <v>47</v>
      </c>
      <c r="C16" s="62">
        <f>AVERAGE('[1]Jan-Ake and Oxford grouped'!C8:Q8)</f>
        <v>2.4923985412387519E-2</v>
      </c>
      <c r="D16" s="62">
        <f>_xlfn.STDEV.S('[1]Jan-Ake and Oxford grouped'!C8:Q8)</f>
        <v>2.2106987259983338E-2</v>
      </c>
      <c r="E16" s="61"/>
      <c r="F16" s="60">
        <f>AVERAGE([1]Oxford!E8:X8)</f>
        <v>1.3327567855296549E-2</v>
      </c>
      <c r="G16" s="60">
        <f>_xlfn.STDEV.S([1]Oxford!E8:X8)</f>
        <v>1.0214628850702689E-2</v>
      </c>
      <c r="H16" s="59" t="s">
        <v>16</v>
      </c>
      <c r="I16" s="34"/>
      <c r="J16" s="34"/>
      <c r="K16" s="34"/>
      <c r="L16" s="65"/>
      <c r="M16" s="31"/>
    </row>
    <row r="17" spans="1:13" x14ac:dyDescent="0.25">
      <c r="A17" s="39" t="s">
        <v>48</v>
      </c>
      <c r="B17" s="39" t="s">
        <v>49</v>
      </c>
      <c r="C17" s="62">
        <f>AVERAGE('[1]Jan-Ake and Oxford grouped'!C9:Q9)</f>
        <v>2.2251829887133048E-2</v>
      </c>
      <c r="D17" s="62">
        <f>_xlfn.STDEV.S('[1]Jan-Ake and Oxford grouped'!C9:Q9)</f>
        <v>2.0179546376691539E-2</v>
      </c>
      <c r="E17" s="61"/>
      <c r="F17" s="60">
        <f>AVERAGE([1]Oxford!E9:X9)</f>
        <v>2.445849311569057E-2</v>
      </c>
      <c r="G17" s="60">
        <f>_xlfn.STDEV.S([1]Oxford!E9:X9)</f>
        <v>1.7251358678526386E-2</v>
      </c>
      <c r="H17" s="64" t="s">
        <v>16</v>
      </c>
      <c r="I17" s="34"/>
      <c r="J17" s="34"/>
      <c r="K17" s="34"/>
      <c r="L17" s="63"/>
      <c r="M17" s="31"/>
    </row>
    <row r="18" spans="1:13" x14ac:dyDescent="0.25">
      <c r="A18" s="39" t="s">
        <v>50</v>
      </c>
      <c r="B18" s="39" t="s">
        <v>51</v>
      </c>
      <c r="C18" s="62">
        <f>AVERAGE('[1]Jan-Ake and Oxford grouped'!C10:Q10)</f>
        <v>8.2942423738388976E-2</v>
      </c>
      <c r="D18" s="62">
        <f>_xlfn.STDEV.S('[1]Jan-Ake and Oxford grouped'!C10:Q10)</f>
        <v>4.555877992286729E-2</v>
      </c>
      <c r="E18" s="61"/>
      <c r="F18" s="60">
        <f>AVERAGE([1]Oxford!E10:X10)</f>
        <v>0.10105885106151828</v>
      </c>
      <c r="G18" s="60">
        <f>_xlfn.STDEV.S([1]Oxford!E10:X10)</f>
        <v>7.9037365157560574E-2</v>
      </c>
      <c r="H18" s="64" t="s">
        <v>16</v>
      </c>
      <c r="I18" s="34"/>
      <c r="J18" s="34"/>
      <c r="K18" s="34"/>
      <c r="L18" s="63"/>
      <c r="M18" s="31"/>
    </row>
    <row r="19" spans="1:13" x14ac:dyDescent="0.25">
      <c r="A19" s="39" t="s">
        <v>59</v>
      </c>
      <c r="B19" s="39" t="s">
        <v>60</v>
      </c>
      <c r="C19" s="62">
        <f>AVERAGE('[1]Jan-Ake and Oxford grouped'!C22:Q22)</f>
        <v>6.6040482326559331E-3</v>
      </c>
      <c r="D19" s="62">
        <f>_xlfn.STDEV.S('[1]Jan-Ake and Oxford grouped'!C22:Q22)</f>
        <v>2.9664335065647967E-3</v>
      </c>
      <c r="E19" s="61"/>
      <c r="F19" s="60">
        <f>AVERAGE([1]Oxford!E22:X22)</f>
        <v>6.6316913066065825E-3</v>
      </c>
      <c r="G19" s="60">
        <f>_xlfn.STDEV.S([1]Oxford!E22:X22)</f>
        <v>6.8369789483690244E-3</v>
      </c>
      <c r="H19" s="64" t="s">
        <v>16</v>
      </c>
      <c r="I19" s="34"/>
      <c r="J19" s="34"/>
      <c r="K19" s="34"/>
      <c r="L19" s="63"/>
      <c r="M19" s="31"/>
    </row>
    <row r="20" spans="1:13" x14ac:dyDescent="0.25">
      <c r="A20" s="39" t="s">
        <v>61</v>
      </c>
      <c r="B20" s="39" t="s">
        <v>62</v>
      </c>
      <c r="C20" s="62">
        <f>AVERAGE('[1]Jan-Ake and Oxford grouped'!C21:Q21)</f>
        <v>1.3269672512172049E-2</v>
      </c>
      <c r="D20" s="62">
        <f>_xlfn.STDEV.S('[1]Jan-Ake and Oxford grouped'!C21:Q21)</f>
        <v>7.6240806432691785E-3</v>
      </c>
      <c r="E20" s="61"/>
      <c r="F20" s="60">
        <f>AVERAGE([1]Oxford!E21:X21)</f>
        <v>3.6327265925100868E-3</v>
      </c>
      <c r="G20" s="60">
        <f>_xlfn.STDEV.S([1]Oxford!E21:X21)</f>
        <v>2.0100518106163654E-3</v>
      </c>
      <c r="H20" s="68" t="s">
        <v>52</v>
      </c>
      <c r="I20" s="34"/>
      <c r="J20" s="34"/>
      <c r="K20" s="34"/>
      <c r="L20" s="58"/>
      <c r="M20" s="31"/>
    </row>
    <row r="21" spans="1:13" x14ac:dyDescent="0.25">
      <c r="A21" s="39" t="s">
        <v>63</v>
      </c>
      <c r="B21" s="39" t="s">
        <v>64</v>
      </c>
      <c r="C21" s="62">
        <f>AVERAGE('[1]Jan-Ake and Oxford grouped'!C24:Q24)</f>
        <v>5.5065656979788793E-3</v>
      </c>
      <c r="D21" s="62">
        <f>_xlfn.STDEV.S('[1]Jan-Ake and Oxford grouped'!C24:Q24)</f>
        <v>2.9828412267259709E-3</v>
      </c>
      <c r="E21" s="61"/>
      <c r="F21" s="60">
        <f>AVERAGE([1]Oxford!E24:X24)</f>
        <v>5.7319164093118631E-3</v>
      </c>
      <c r="G21" s="60">
        <f>_xlfn.STDEV.S([1]Oxford!E24:X24)</f>
        <v>3.8516608998643109E-3</v>
      </c>
      <c r="H21" s="64" t="s">
        <v>16</v>
      </c>
      <c r="I21" s="34"/>
      <c r="J21" s="34"/>
      <c r="K21" s="34"/>
      <c r="L21" s="63"/>
      <c r="M21" s="31"/>
    </row>
    <row r="22" spans="1:13" x14ac:dyDescent="0.25">
      <c r="A22" s="39" t="s">
        <v>65</v>
      </c>
      <c r="B22" s="39" t="s">
        <v>66</v>
      </c>
      <c r="C22" s="62">
        <f>AVERAGE('[1]Jan-Ake and Oxford grouped'!C23:Q23)</f>
        <v>9.2721567406757223E-3</v>
      </c>
      <c r="D22" s="62">
        <f>_xlfn.STDEV.S('[1]Jan-Ake and Oxford grouped'!C23:Q23)</f>
        <v>3.6724579743249632E-3</v>
      </c>
      <c r="E22" s="61"/>
      <c r="F22" s="60">
        <f>AVERAGE([1]Oxford!E23:X23)</f>
        <v>5.4079900373749379E-3</v>
      </c>
      <c r="G22" s="60">
        <f>_xlfn.STDEV.S([1]Oxford!E23:X23)</f>
        <v>2.3889551060942127E-3</v>
      </c>
      <c r="H22" s="68" t="s">
        <v>52</v>
      </c>
      <c r="I22" s="34"/>
      <c r="J22" s="34"/>
      <c r="K22" s="34"/>
      <c r="L22" s="58"/>
      <c r="M22" s="31"/>
    </row>
    <row r="23" spans="1:13" x14ac:dyDescent="0.25">
      <c r="A23" s="39" t="s">
        <v>67</v>
      </c>
      <c r="B23" s="39" t="s">
        <v>68</v>
      </c>
      <c r="C23" s="62">
        <f>AVERAGE('[1]Jan-Ake and Oxford grouped'!C18:Q18)</f>
        <v>3.7593030923351069E-2</v>
      </c>
      <c r="D23" s="62">
        <f>_xlfn.STDEV.S('[1]Jan-Ake and Oxford grouped'!C18:Q18)</f>
        <v>2.6376940019457364E-2</v>
      </c>
      <c r="E23" s="61"/>
      <c r="F23" s="60">
        <f>AVERAGE([1]Oxford!E18:X18)</f>
        <v>5.2137040321101648E-2</v>
      </c>
      <c r="G23" s="60">
        <f>_xlfn.STDEV.S([1]Oxford!E18:X18)</f>
        <v>2.5898643169481698E-2</v>
      </c>
      <c r="H23" s="64" t="s">
        <v>16</v>
      </c>
      <c r="I23" s="34"/>
      <c r="J23" s="34"/>
      <c r="K23" s="34"/>
      <c r="L23" s="63"/>
      <c r="M23" s="31"/>
    </row>
    <row r="24" spans="1:13" x14ac:dyDescent="0.25">
      <c r="A24" s="39" t="s">
        <v>73</v>
      </c>
      <c r="B24" s="39" t="s">
        <v>74</v>
      </c>
      <c r="C24" s="62">
        <f>AVERAGE('[1]Jan-Ake and Oxford grouped'!C19:Q19)</f>
        <v>1.4531867272331183</v>
      </c>
      <c r="D24" s="62">
        <f>_xlfn.STDEV.S('[1]Jan-Ake and Oxford grouped'!C19:Q19)</f>
        <v>0.61716437705807914</v>
      </c>
      <c r="E24" s="61"/>
      <c r="F24" s="60">
        <f>AVERAGE([1]Oxford!E19:X19)</f>
        <v>1.4374302271421697</v>
      </c>
      <c r="G24" s="60">
        <f>_xlfn.STDEV.S([1]Oxford!E19:X19)</f>
        <v>1.0076399299177856</v>
      </c>
      <c r="H24" s="64" t="s">
        <v>16</v>
      </c>
      <c r="I24" s="34"/>
      <c r="J24" s="34"/>
      <c r="K24" s="34"/>
      <c r="L24" s="63"/>
      <c r="M24" s="31"/>
    </row>
    <row r="25" spans="1:13" x14ac:dyDescent="0.25">
      <c r="A25" s="39" t="s">
        <v>75</v>
      </c>
      <c r="B25" s="39" t="s">
        <v>76</v>
      </c>
      <c r="C25" s="62">
        <f>AVERAGE('[1]Jan-Ake and Oxford grouped'!C20:Q20)</f>
        <v>0.20118196523204981</v>
      </c>
      <c r="D25" s="62">
        <f>_xlfn.STDEV.S('[1]Jan-Ake and Oxford grouped'!C20:Q20)</f>
        <v>0.10287471645180574</v>
      </c>
      <c r="E25" s="61"/>
      <c r="F25" s="60">
        <f>AVERAGE([1]Oxford!E20:X20)</f>
        <v>0.22001771526392386</v>
      </c>
      <c r="G25" s="60">
        <f>_xlfn.STDEV.S([1]Oxford!E20:X20)</f>
        <v>0.2203392822403569</v>
      </c>
      <c r="H25" s="64" t="s">
        <v>16</v>
      </c>
      <c r="I25" s="34"/>
      <c r="J25" s="34"/>
      <c r="K25" s="34"/>
      <c r="L25" s="63"/>
      <c r="M25" s="31"/>
    </row>
    <row r="26" spans="1:13" x14ac:dyDescent="0.25">
      <c r="A26" s="39" t="s">
        <v>77</v>
      </c>
      <c r="B26" s="39" t="s">
        <v>78</v>
      </c>
      <c r="C26" s="62">
        <f>AVERAGE('[1]Jan-Ake and Oxford grouped'!C17:Q17)</f>
        <v>0.23262452211997656</v>
      </c>
      <c r="D26" s="62">
        <f>_xlfn.STDEV.S('[1]Jan-Ake and Oxford grouped'!C17:Q17)</f>
        <v>0.25587063998073667</v>
      </c>
      <c r="E26" s="61"/>
      <c r="F26" s="60">
        <f>AVERAGE([1]Oxford!E17:X17)</f>
        <v>0.13693061608034407</v>
      </c>
      <c r="G26" s="60">
        <f>_xlfn.STDEV.S([1]Oxford!E17:X17)</f>
        <v>0.12192751791615491</v>
      </c>
      <c r="H26" s="64" t="s">
        <v>16</v>
      </c>
      <c r="I26" s="34"/>
      <c r="J26" s="34"/>
      <c r="K26" s="34"/>
      <c r="L26" s="63"/>
      <c r="M26" s="31"/>
    </row>
    <row r="27" spans="1:13" x14ac:dyDescent="0.25">
      <c r="A27" s="39" t="s">
        <v>79</v>
      </c>
      <c r="B27" s="39" t="s">
        <v>80</v>
      </c>
      <c r="C27" s="62">
        <f>AVERAGE('[1]Jan-Ake and Oxford grouped'!C16:Q16)</f>
        <v>2.8236915396938391</v>
      </c>
      <c r="D27" s="62">
        <f>_xlfn.STDEV.S('[1]Jan-Ake and Oxford grouped'!C16:Q16)</f>
        <v>0.89627289702837964</v>
      </c>
      <c r="E27" s="61"/>
      <c r="F27" s="60">
        <f>AVERAGE([1]Oxford!E16:X16)</f>
        <v>2.0847287065196722</v>
      </c>
      <c r="G27" s="60">
        <f>_xlfn.STDEV.S([1]Oxford!E16:X16)</f>
        <v>0.72675061339502267</v>
      </c>
      <c r="H27" s="68" t="s">
        <v>72</v>
      </c>
      <c r="I27" s="34"/>
      <c r="J27" s="34"/>
      <c r="K27" s="34"/>
      <c r="L27" s="58"/>
      <c r="M27" s="31"/>
    </row>
    <row r="28" spans="1:13" x14ac:dyDescent="0.25">
      <c r="A28" s="39" t="s">
        <v>81</v>
      </c>
      <c r="B28" s="39" t="s">
        <v>82</v>
      </c>
      <c r="C28" s="62">
        <f>AVERAGE('[1]Jan-Ake and Oxford grouped'!C30:Q30)</f>
        <v>3.9882607169939073</v>
      </c>
      <c r="D28" s="62">
        <f>_xlfn.STDEV.S('[1]Jan-Ake and Oxford grouped'!C30:Q30)</f>
        <v>2.5448832845935656</v>
      </c>
      <c r="E28" s="61"/>
      <c r="F28" s="60">
        <f>AVERAGE([1]Oxford!E30:X30)</f>
        <v>3.5889045714397385</v>
      </c>
      <c r="G28" s="60">
        <f>_xlfn.STDEV.S([1]Oxford!E30:X30)</f>
        <v>1.8346176041161883</v>
      </c>
      <c r="H28" s="64" t="s">
        <v>16</v>
      </c>
      <c r="I28" s="34"/>
      <c r="J28" s="34"/>
      <c r="K28" s="34"/>
      <c r="L28" s="63"/>
      <c r="M28" s="31"/>
    </row>
    <row r="29" spans="1:13" x14ac:dyDescent="0.25">
      <c r="A29" s="39" t="s">
        <v>83</v>
      </c>
      <c r="B29" s="39" t="s">
        <v>84</v>
      </c>
      <c r="C29" s="62">
        <f>AVERAGE('[1]Jan-Ake and Oxford grouped'!C29:Q29)</f>
        <v>25.613545841494396</v>
      </c>
      <c r="D29" s="62">
        <f>_xlfn.STDEV.S('[1]Jan-Ake and Oxford grouped'!C29:Q29)</f>
        <v>7.7675608573388777</v>
      </c>
      <c r="E29" s="61"/>
      <c r="F29" s="60">
        <f>AVERAGE([1]Oxford!E29:X29)</f>
        <v>24.968620759125855</v>
      </c>
      <c r="G29" s="60">
        <f>_xlfn.STDEV.S([1]Oxford!E29:X29)</f>
        <v>9.2410530742993906</v>
      </c>
      <c r="H29" s="64" t="s">
        <v>16</v>
      </c>
      <c r="I29" s="34"/>
      <c r="J29" s="34"/>
      <c r="K29" s="34"/>
      <c r="L29" s="63"/>
      <c r="M29" s="31"/>
    </row>
    <row r="30" spans="1:13" x14ac:dyDescent="0.25">
      <c r="A30" s="39" t="s">
        <v>85</v>
      </c>
      <c r="B30" s="39" t="s">
        <v>82</v>
      </c>
      <c r="C30" s="62">
        <f>AVERAGE('[1]Jan-Ake and Oxford grouped'!C40:Q40)</f>
        <v>4.2208852391138834</v>
      </c>
      <c r="D30" s="62">
        <f>_xlfn.STDEV.S('[1]Jan-Ake and Oxford grouped'!C40:Q40)</f>
        <v>2.7067024025865254</v>
      </c>
      <c r="E30" s="61"/>
      <c r="F30" s="60">
        <f>AVERAGE([1]Oxford!E40:X40)</f>
        <v>3.7258351875200821</v>
      </c>
      <c r="G30" s="60">
        <f>_xlfn.STDEV.S([1]Oxford!E40:X40)</f>
        <v>1.9211300117591044</v>
      </c>
      <c r="H30" s="64" t="s">
        <v>16</v>
      </c>
      <c r="I30" s="34"/>
      <c r="J30" s="34"/>
      <c r="K30" s="34"/>
      <c r="L30" s="63"/>
      <c r="M30" s="31"/>
    </row>
    <row r="31" spans="1:13" x14ac:dyDescent="0.25">
      <c r="A31" s="39" t="s">
        <v>86</v>
      </c>
      <c r="B31" s="39" t="s">
        <v>84</v>
      </c>
      <c r="C31" s="62">
        <f>AVERAGE('[1]Jan-Ake and Oxford grouped'!C39:Q39)</f>
        <v>28.437237381188236</v>
      </c>
      <c r="D31" s="62">
        <f>_xlfn.STDEV.S('[1]Jan-Ake and Oxford grouped'!C39:Q39)</f>
        <v>8.5319262108681606</v>
      </c>
      <c r="E31" s="61"/>
      <c r="F31" s="60">
        <f>AVERAGE([1]Oxford!E39:X39)</f>
        <v>27.053349465645521</v>
      </c>
      <c r="G31" s="60">
        <f>_xlfn.STDEV.S([1]Oxford!E39:X39)</f>
        <v>9.9487856736017797</v>
      </c>
      <c r="H31" s="64" t="s">
        <v>16</v>
      </c>
      <c r="I31" s="34"/>
      <c r="J31" s="34"/>
      <c r="K31" s="34"/>
      <c r="L31" s="63"/>
      <c r="M31" s="31"/>
    </row>
    <row r="32" spans="1:13" x14ac:dyDescent="0.25">
      <c r="A32" s="39" t="s">
        <v>87</v>
      </c>
      <c r="B32" s="39" t="s">
        <v>88</v>
      </c>
      <c r="C32" s="62">
        <f>AVERAGE('[1]Jan-Ake and Oxford grouped'!C27:Q27)</f>
        <v>0.74124281042177154</v>
      </c>
      <c r="D32" s="62">
        <f>_xlfn.STDEV.S('[1]Jan-Ake and Oxford grouped'!C27:Q27)</f>
        <v>0.2814316817656074</v>
      </c>
      <c r="E32" s="61"/>
      <c r="F32" s="60">
        <f>AVERAGE([1]Oxford!E27:X27)</f>
        <v>0.66436457035951801</v>
      </c>
      <c r="G32" s="60">
        <f>_xlfn.STDEV.S([1]Oxford!E27:X27)</f>
        <v>0.24455157095427926</v>
      </c>
      <c r="H32" s="64" t="s">
        <v>16</v>
      </c>
      <c r="I32" s="34"/>
      <c r="J32" s="34"/>
      <c r="K32" s="34"/>
      <c r="L32" s="63"/>
      <c r="M32" s="31"/>
    </row>
    <row r="33" spans="1:13" x14ac:dyDescent="0.25">
      <c r="A33" s="39" t="s">
        <v>91</v>
      </c>
      <c r="B33" s="39" t="s">
        <v>92</v>
      </c>
      <c r="C33" s="62">
        <f>AVERAGE('[1]Jan-Ake and Oxford grouped'!C28:Q28)</f>
        <v>0.31261261377916294</v>
      </c>
      <c r="D33" s="62">
        <f>_xlfn.STDEV.S('[1]Jan-Ake and Oxford grouped'!C28:Q28)</f>
        <v>0.12131516047307379</v>
      </c>
      <c r="E33" s="61"/>
      <c r="F33" s="60">
        <f>AVERAGE([1]Oxford!E28:X28)</f>
        <v>0.26234416598864485</v>
      </c>
      <c r="G33" s="60">
        <f>_xlfn.STDEV.S([1]Oxford!E28:X28)</f>
        <v>0.10509800050332553</v>
      </c>
      <c r="H33" s="64" t="s">
        <v>16</v>
      </c>
      <c r="I33" s="34"/>
      <c r="J33" s="34"/>
      <c r="K33" s="34"/>
      <c r="L33" s="63"/>
      <c r="M33" s="31"/>
    </row>
    <row r="34" spans="1:13" x14ac:dyDescent="0.25">
      <c r="A34" s="39" t="s">
        <v>93</v>
      </c>
      <c r="B34" s="39" t="s">
        <v>94</v>
      </c>
      <c r="C34" s="62">
        <f>AVERAGE('[1]Jan-Ake and Oxford grouped'!C31:Q31)</f>
        <v>0.15859309902590166</v>
      </c>
      <c r="D34" s="62">
        <f>_xlfn.STDEV.S('[1]Jan-Ake and Oxford grouped'!C31:Q31)</f>
        <v>6.29482303472539E-2</v>
      </c>
      <c r="E34" s="61"/>
      <c r="F34" s="60">
        <f>AVERAGE([1]Oxford!E31:X31)</f>
        <v>6.865050756101157E-2</v>
      </c>
      <c r="G34" s="60">
        <f>_xlfn.STDEV.S([1]Oxford!E31:X31)</f>
        <v>3.7030323674276222E-2</v>
      </c>
      <c r="H34" s="68" t="s">
        <v>52</v>
      </c>
      <c r="I34" s="34"/>
      <c r="J34" s="34"/>
      <c r="K34" s="34"/>
      <c r="L34" s="58"/>
      <c r="M34" s="31"/>
    </row>
    <row r="35" spans="1:13" x14ac:dyDescent="0.25">
      <c r="A35" s="39" t="s">
        <v>97</v>
      </c>
      <c r="B35" s="39" t="s">
        <v>98</v>
      </c>
      <c r="C35" s="62">
        <v>0</v>
      </c>
      <c r="D35" s="62" t="s">
        <v>31</v>
      </c>
      <c r="E35" s="61"/>
      <c r="F35" s="60">
        <v>0</v>
      </c>
      <c r="G35" s="60" t="s">
        <v>31</v>
      </c>
      <c r="H35" s="59" t="s">
        <v>31</v>
      </c>
      <c r="I35" s="34"/>
      <c r="J35" s="34"/>
      <c r="K35" s="34"/>
      <c r="L35" s="58"/>
      <c r="M35" s="31"/>
    </row>
    <row r="36" spans="1:13" x14ac:dyDescent="0.25">
      <c r="A36" s="39" t="s">
        <v>99</v>
      </c>
      <c r="B36" s="39" t="s">
        <v>100</v>
      </c>
      <c r="C36" s="62">
        <f>AVERAGE('[1]Jan-Ake and Oxford grouped'!C33:Q33)</f>
        <v>0.37852863928569502</v>
      </c>
      <c r="D36" s="62">
        <f>_xlfn.STDEV.S('[1]Jan-Ake and Oxford grouped'!C33:Q33)</f>
        <v>7.0524986780495402E-2</v>
      </c>
      <c r="E36" s="61"/>
      <c r="F36" s="60">
        <f>AVERAGE([1]Oxford!E33:X33)</f>
        <v>0.33219562868603225</v>
      </c>
      <c r="G36" s="60">
        <f>_xlfn.STDEV.S([1]Oxford!E33:X33)</f>
        <v>8.7903108174855235E-2</v>
      </c>
      <c r="H36" s="64" t="s">
        <v>16</v>
      </c>
      <c r="I36" s="34"/>
      <c r="J36" s="34"/>
      <c r="K36" s="34"/>
      <c r="L36" s="63"/>
      <c r="M36" s="31"/>
    </row>
    <row r="37" spans="1:13" x14ac:dyDescent="0.25">
      <c r="A37" s="39" t="s">
        <v>105</v>
      </c>
      <c r="B37" s="39" t="s">
        <v>106</v>
      </c>
      <c r="C37" s="62">
        <v>0</v>
      </c>
      <c r="D37" s="62" t="s">
        <v>31</v>
      </c>
      <c r="E37" s="61"/>
      <c r="F37" s="60">
        <v>0</v>
      </c>
      <c r="G37" s="60" t="s">
        <v>31</v>
      </c>
      <c r="H37" s="64" t="s">
        <v>31</v>
      </c>
      <c r="I37" s="34"/>
      <c r="J37" s="34"/>
      <c r="K37" s="34"/>
      <c r="L37" s="63"/>
      <c r="M37" s="31"/>
    </row>
    <row r="38" spans="1:13" x14ac:dyDescent="0.25">
      <c r="A38" s="39" t="s">
        <v>107</v>
      </c>
      <c r="B38" s="39" t="s">
        <v>108</v>
      </c>
      <c r="C38" s="60">
        <f>AVERAGE('[1]Jan-Ake and Oxford grouped'!C35:Q35)</f>
        <v>2.0414413598859533</v>
      </c>
      <c r="D38" s="60">
        <f>_xlfn.STDEV.S('[1]Jan-Ake and Oxford grouped'!C35:Q35)</f>
        <v>0.61162935789015171</v>
      </c>
      <c r="E38" s="67"/>
      <c r="F38" s="60">
        <f>AVERAGE([1]Oxford!E35:X35)</f>
        <v>1.6949547138947778</v>
      </c>
      <c r="G38" s="60">
        <f>_xlfn.STDEV.S([1]Oxford!E35:X35)</f>
        <v>0.50716338707701814</v>
      </c>
      <c r="H38" s="59" t="s">
        <v>16</v>
      </c>
      <c r="I38" s="66"/>
      <c r="J38" s="34"/>
      <c r="K38" s="34"/>
      <c r="L38" s="65"/>
      <c r="M38" s="31"/>
    </row>
    <row r="39" spans="1:13" x14ac:dyDescent="0.25">
      <c r="A39" s="39" t="s">
        <v>113</v>
      </c>
      <c r="B39" s="39" t="s">
        <v>114</v>
      </c>
      <c r="C39" s="62">
        <f>AVERAGE('[1]Jan-Ake and Oxford grouped'!C34:Q34)</f>
        <v>6.4119210635442991</v>
      </c>
      <c r="D39" s="62">
        <f>_xlfn.STDEV.S('[1]Jan-Ake and Oxford grouped'!C34:Q34)</f>
        <v>1.718866927629122</v>
      </c>
      <c r="E39" s="61"/>
      <c r="F39" s="60">
        <f>AVERAGE([1]Oxford!E34:X34)</f>
        <v>6.4399144809790885</v>
      </c>
      <c r="G39" s="60">
        <f>_xlfn.STDEV.S([1]Oxford!E34:X34)</f>
        <v>1.8632847837349173</v>
      </c>
      <c r="H39" s="64" t="s">
        <v>16</v>
      </c>
      <c r="I39" s="34"/>
      <c r="J39" s="34"/>
      <c r="K39" s="34"/>
      <c r="L39" s="63"/>
      <c r="M39" s="31"/>
    </row>
    <row r="40" spans="1:13" x14ac:dyDescent="0.25">
      <c r="A40" s="39" t="s">
        <v>115</v>
      </c>
      <c r="B40" s="39" t="s">
        <v>116</v>
      </c>
      <c r="C40" s="62">
        <v>0</v>
      </c>
      <c r="D40" s="62" t="s">
        <v>31</v>
      </c>
      <c r="E40" s="61"/>
      <c r="F40" s="60">
        <v>0</v>
      </c>
      <c r="G40" s="60" t="s">
        <v>31</v>
      </c>
      <c r="H40" s="64" t="s">
        <v>31</v>
      </c>
      <c r="I40" s="34"/>
      <c r="J40" s="34"/>
      <c r="K40" s="34"/>
      <c r="L40" s="63"/>
      <c r="M40" s="31"/>
    </row>
    <row r="41" spans="1:13" x14ac:dyDescent="0.25">
      <c r="A41" s="39" t="s">
        <v>117</v>
      </c>
      <c r="B41" s="39" t="s">
        <v>118</v>
      </c>
      <c r="C41" s="62">
        <f>AVERAGE('[1]Jan-Ake and Oxford grouped'!C36:Q36)</f>
        <v>1.1330421483546453</v>
      </c>
      <c r="D41" s="62">
        <f>_xlfn.STDEV.S('[1]Jan-Ake and Oxford grouped'!C36:Q36)</f>
        <v>0.85693673368041234</v>
      </c>
      <c r="E41" s="61"/>
      <c r="F41" s="60">
        <f>AVERAGE([1]Oxford!E36:X36)</f>
        <v>1.0556579784149078</v>
      </c>
      <c r="G41" s="60">
        <f>_xlfn.STDEV.S([1]Oxford!E36:X36)</f>
        <v>0.98282162785321669</v>
      </c>
      <c r="H41" s="64" t="s">
        <v>16</v>
      </c>
      <c r="I41" s="34"/>
      <c r="J41" s="34"/>
      <c r="K41" s="34"/>
      <c r="L41" s="63"/>
      <c r="M41" s="31"/>
    </row>
    <row r="42" spans="1:13" x14ac:dyDescent="0.25">
      <c r="A42" s="39" t="s">
        <v>137</v>
      </c>
      <c r="B42" s="39" t="s">
        <v>136</v>
      </c>
      <c r="C42" s="62" t="s">
        <v>31</v>
      </c>
      <c r="D42" s="62" t="s">
        <v>31</v>
      </c>
      <c r="E42" s="61"/>
      <c r="F42" s="60" t="s">
        <v>31</v>
      </c>
      <c r="G42" s="60" t="s">
        <v>31</v>
      </c>
      <c r="H42" s="64" t="s">
        <v>31</v>
      </c>
      <c r="I42" s="34"/>
      <c r="J42" s="34"/>
      <c r="K42" s="34"/>
      <c r="L42" s="63"/>
      <c r="M42" s="31"/>
    </row>
    <row r="43" spans="1:13" x14ac:dyDescent="0.25">
      <c r="A43" s="39" t="s">
        <v>135</v>
      </c>
      <c r="B43" s="39" t="s">
        <v>134</v>
      </c>
      <c r="C43" s="62">
        <f>AVERAGE('[1]Jan-Ake and Oxford grouped'!C32:Q32)</f>
        <v>0.2290867754341018</v>
      </c>
      <c r="D43" s="62">
        <f>_xlfn.STDEV.S('[1]Jan-Ake and Oxford grouped'!C32:Q32)</f>
        <v>8.2841961604427208E-2</v>
      </c>
      <c r="E43" s="61"/>
      <c r="F43" s="60">
        <f>AVERAGE([1]Oxford!E32:X32)</f>
        <v>0.26528315554903859</v>
      </c>
      <c r="G43" s="60">
        <f>_xlfn.STDEV.S([1]Oxford!E32:X32)</f>
        <v>8.2472181186034152E-2</v>
      </c>
      <c r="H43" s="64" t="s">
        <v>16</v>
      </c>
      <c r="I43" s="34"/>
      <c r="J43" s="34"/>
      <c r="K43" s="34"/>
      <c r="L43" s="63"/>
      <c r="M43" s="31"/>
    </row>
    <row r="44" spans="1:13" x14ac:dyDescent="0.25">
      <c r="A44" s="39" t="s">
        <v>119</v>
      </c>
      <c r="B44" s="39" t="s">
        <v>120</v>
      </c>
      <c r="C44" s="62">
        <f>AVERAGE('[1]Jan-Ake and Oxford grouped'!C7:Q7)</f>
        <v>0.78919773725683418</v>
      </c>
      <c r="D44" s="62">
        <f>_xlfn.STDEV.S('[1]Jan-Ake and Oxford grouped'!C7:Q7)</f>
        <v>0.13701521615966228</v>
      </c>
      <c r="E44" s="61"/>
      <c r="F44" s="60">
        <f>AVERAGE([1]Oxford!E7:X7)</f>
        <v>0.82198963121389157</v>
      </c>
      <c r="G44" s="60">
        <f>_xlfn.STDEV.S([1]Oxford!E7:X7)</f>
        <v>0.23469849345748184</v>
      </c>
      <c r="H44" s="64" t="s">
        <v>16</v>
      </c>
      <c r="I44" s="34"/>
      <c r="J44" s="34"/>
      <c r="K44" s="34"/>
      <c r="L44" s="63"/>
      <c r="M44" s="31"/>
    </row>
    <row r="45" spans="1:13" x14ac:dyDescent="0.25">
      <c r="A45" s="39" t="s">
        <v>121</v>
      </c>
      <c r="B45" s="39" t="s">
        <v>133</v>
      </c>
      <c r="C45" s="62">
        <v>0</v>
      </c>
      <c r="D45" s="62" t="s">
        <v>31</v>
      </c>
      <c r="E45" s="61"/>
      <c r="F45" s="60">
        <v>0</v>
      </c>
      <c r="G45" s="60" t="s">
        <v>31</v>
      </c>
      <c r="H45" s="64" t="s">
        <v>31</v>
      </c>
      <c r="I45" s="34"/>
      <c r="J45" s="34"/>
      <c r="K45" s="34"/>
      <c r="L45" s="63"/>
      <c r="M45" s="31"/>
    </row>
    <row r="46" spans="1:13" x14ac:dyDescent="0.25">
      <c r="A46" s="39" t="s">
        <v>123</v>
      </c>
      <c r="B46" s="39" t="s">
        <v>132</v>
      </c>
      <c r="C46" s="62">
        <f>AVERAGE('[1]Jan-Ake and Oxford grouped'!C6:Q6)</f>
        <v>0.79072882360594787</v>
      </c>
      <c r="D46" s="62">
        <f>_xlfn.STDEV.S('[1]Jan-Ake and Oxford grouped'!C6:Q6)</f>
        <v>0.22544976987743737</v>
      </c>
      <c r="E46" s="61"/>
      <c r="F46" s="60">
        <f>AVERAGE([1]Oxford!E6:X6)</f>
        <v>1.0507770220695973</v>
      </c>
      <c r="G46" s="60">
        <f>_xlfn.STDEV.S([1]Oxford!E6:X6)</f>
        <v>0.34268894265777716</v>
      </c>
      <c r="H46" s="59" t="s">
        <v>72</v>
      </c>
      <c r="I46" s="34"/>
      <c r="J46" s="34"/>
      <c r="K46" s="34"/>
      <c r="L46" s="58"/>
      <c r="M46" s="31"/>
    </row>
    <row r="47" spans="1:13" x14ac:dyDescent="0.25">
      <c r="A47" s="57"/>
      <c r="B47" s="57"/>
      <c r="C47" s="56"/>
      <c r="D47" s="56"/>
      <c r="E47" s="49"/>
      <c r="F47" s="55"/>
      <c r="G47" s="55"/>
      <c r="H47" s="54"/>
      <c r="I47" s="31"/>
      <c r="J47" s="31"/>
      <c r="K47" s="31"/>
      <c r="L47" s="30"/>
      <c r="M47" s="31"/>
    </row>
    <row r="48" spans="1:13" x14ac:dyDescent="0.25">
      <c r="A48" s="53"/>
      <c r="B48" s="53"/>
      <c r="I48" s="31"/>
      <c r="J48" s="31"/>
      <c r="K48" s="31"/>
      <c r="L48" s="30"/>
      <c r="M48" s="31"/>
    </row>
    <row r="49" spans="1:13" x14ac:dyDescent="0.25">
      <c r="A49" s="3" t="s">
        <v>150</v>
      </c>
      <c r="B49" s="6"/>
      <c r="E49" s="52"/>
      <c r="I49" s="31"/>
      <c r="J49" s="31"/>
      <c r="K49" s="31"/>
      <c r="L49" s="30"/>
      <c r="M49" s="31"/>
    </row>
    <row r="50" spans="1:13" x14ac:dyDescent="0.25">
      <c r="A50" s="29" t="s">
        <v>151</v>
      </c>
      <c r="B50" s="29"/>
      <c r="I50" s="31"/>
      <c r="J50" s="31"/>
      <c r="K50" s="31"/>
      <c r="L50" s="30"/>
      <c r="M50" s="31"/>
    </row>
    <row r="51" spans="1:13" x14ac:dyDescent="0.25">
      <c r="A51" s="29" t="s">
        <v>152</v>
      </c>
      <c r="B51" s="29"/>
    </row>
    <row r="52" spans="1:13" x14ac:dyDescent="0.25">
      <c r="A52" s="29" t="s">
        <v>153</v>
      </c>
      <c r="B52" s="29"/>
    </row>
    <row r="53" spans="1:13" x14ac:dyDescent="0.25">
      <c r="A53" s="29" t="s">
        <v>154</v>
      </c>
      <c r="B53" s="29"/>
    </row>
    <row r="54" spans="1:13" x14ac:dyDescent="0.25">
      <c r="A54" s="29"/>
      <c r="B54" s="29"/>
    </row>
    <row r="55" spans="1:13" x14ac:dyDescent="0.25">
      <c r="A55" s="29"/>
      <c r="B55" s="29"/>
    </row>
    <row r="56" spans="1:13" x14ac:dyDescent="0.25">
      <c r="A56" s="29"/>
      <c r="B56" s="29"/>
    </row>
    <row r="57" spans="1:13" x14ac:dyDescent="0.25">
      <c r="A57" s="29"/>
      <c r="B57" s="29"/>
    </row>
    <row r="58" spans="1:13" x14ac:dyDescent="0.25">
      <c r="A58" s="29"/>
      <c r="B58" s="29"/>
    </row>
    <row r="59" spans="1:13" x14ac:dyDescent="0.25">
      <c r="A59" s="29"/>
      <c r="B59" s="29"/>
    </row>
    <row r="60" spans="1:13" x14ac:dyDescent="0.25">
      <c r="A60" s="29"/>
      <c r="B60" s="29"/>
    </row>
  </sheetData>
  <mergeCells count="5">
    <mergeCell ref="A1:H1"/>
    <mergeCell ref="I1:L1"/>
    <mergeCell ref="C2:D2"/>
    <mergeCell ref="F2:H2"/>
    <mergeCell ref="I2:L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zoomScaleNormal="100" workbookViewId="0">
      <selection sqref="A1:H1"/>
    </sheetView>
  </sheetViews>
  <sheetFormatPr defaultRowHeight="15" x14ac:dyDescent="0.25"/>
  <cols>
    <col min="1" max="1" width="70.5703125" style="35" customWidth="1"/>
    <col min="2" max="2" width="23" style="35" bestFit="1" customWidth="1"/>
    <col min="3" max="3" width="10" style="49" customWidth="1"/>
    <col min="4" max="4" width="11" style="48" customWidth="1"/>
    <col min="5" max="5" width="2.85546875" style="31" customWidth="1"/>
    <col min="6" max="7" width="12" style="30" customWidth="1"/>
    <col min="8" max="8" width="14.28515625" style="31" bestFit="1" customWidth="1"/>
    <col min="9" max="9" width="10" style="31" customWidth="1"/>
    <col min="10" max="10" width="11.42578125" style="31" customWidth="1"/>
    <col min="11" max="11" width="12.5703125" style="31" customWidth="1"/>
    <col min="12" max="12" width="12.28515625" style="31" customWidth="1"/>
    <col min="13" max="13" width="14" style="31" customWidth="1"/>
    <col min="14" max="14" width="14.140625" style="31" bestFit="1" customWidth="1"/>
    <col min="15" max="17" width="9.140625" style="31"/>
  </cols>
  <sheetData>
    <row r="1" spans="1:17" ht="30" customHeight="1" x14ac:dyDescent="0.25">
      <c r="A1" s="107" t="s">
        <v>149</v>
      </c>
      <c r="B1" s="108"/>
      <c r="C1" s="108"/>
      <c r="D1" s="108"/>
      <c r="E1" s="108"/>
      <c r="F1" s="108"/>
      <c r="G1" s="108"/>
      <c r="H1" s="109"/>
      <c r="I1" s="110"/>
      <c r="J1" s="110"/>
      <c r="K1" s="110"/>
      <c r="L1" s="110"/>
      <c r="M1" s="110"/>
      <c r="N1" s="110"/>
      <c r="O1" s="78"/>
    </row>
    <row r="2" spans="1:17" s="42" customFormat="1" x14ac:dyDescent="0.25">
      <c r="A2" s="4"/>
      <c r="B2" s="4"/>
      <c r="C2" s="111" t="s">
        <v>144</v>
      </c>
      <c r="D2" s="111"/>
      <c r="E2" s="76"/>
      <c r="F2" s="112" t="s">
        <v>143</v>
      </c>
      <c r="G2" s="113"/>
      <c r="H2" s="114"/>
      <c r="I2" s="115"/>
      <c r="J2" s="115"/>
      <c r="K2" s="115"/>
      <c r="L2" s="115"/>
      <c r="M2" s="115"/>
      <c r="N2" s="115"/>
      <c r="O2" s="78"/>
      <c r="P2" s="76"/>
      <c r="Q2" s="76"/>
    </row>
    <row r="3" spans="1:17" x14ac:dyDescent="0.25">
      <c r="A3" s="1"/>
      <c r="B3" s="1"/>
      <c r="C3" s="87" t="s">
        <v>8</v>
      </c>
      <c r="D3" s="91" t="s">
        <v>9</v>
      </c>
      <c r="E3" s="88"/>
      <c r="F3" s="87" t="s">
        <v>8</v>
      </c>
      <c r="G3" s="87" t="s">
        <v>9</v>
      </c>
      <c r="H3" s="83"/>
      <c r="I3" s="90"/>
      <c r="J3" s="90"/>
      <c r="K3" s="90"/>
      <c r="L3" s="89"/>
      <c r="M3" s="89"/>
      <c r="N3" s="89"/>
      <c r="O3" s="78"/>
    </row>
    <row r="4" spans="1:17" x14ac:dyDescent="0.25">
      <c r="A4" s="1" t="s">
        <v>1</v>
      </c>
      <c r="B4" s="1" t="s">
        <v>2</v>
      </c>
      <c r="C4" s="87" t="s">
        <v>129</v>
      </c>
      <c r="D4" s="85"/>
      <c r="E4" s="88"/>
      <c r="F4" s="87" t="s">
        <v>129</v>
      </c>
      <c r="G4" s="87"/>
      <c r="H4" s="86" t="s">
        <v>10</v>
      </c>
      <c r="I4" s="19"/>
      <c r="J4" s="19"/>
      <c r="K4" s="19"/>
      <c r="L4" s="19"/>
      <c r="M4" s="19"/>
      <c r="N4" s="19"/>
      <c r="O4" s="78"/>
    </row>
    <row r="5" spans="1:17" x14ac:dyDescent="0.25">
      <c r="A5" s="1"/>
      <c r="B5" s="1"/>
      <c r="C5" s="9"/>
      <c r="D5" s="85"/>
      <c r="E5" s="79"/>
      <c r="F5" s="9"/>
      <c r="G5" s="9"/>
      <c r="H5" s="83"/>
      <c r="I5" s="19"/>
      <c r="J5" s="19"/>
      <c r="K5" s="19"/>
      <c r="L5" s="19"/>
      <c r="M5" s="19"/>
      <c r="N5" s="19"/>
      <c r="O5" s="78"/>
    </row>
    <row r="6" spans="1:17" x14ac:dyDescent="0.25">
      <c r="A6" s="17" t="s">
        <v>15</v>
      </c>
      <c r="B6" s="17"/>
      <c r="C6" s="9">
        <v>7.056934964882646E-3</v>
      </c>
      <c r="D6" s="9">
        <v>2.7331391594259312E-2</v>
      </c>
      <c r="E6" s="79"/>
      <c r="F6" s="9">
        <v>1.5154723604673551E-3</v>
      </c>
      <c r="G6" s="9">
        <v>6.777398432054142E-3</v>
      </c>
      <c r="H6" s="83" t="s">
        <v>16</v>
      </c>
      <c r="I6" s="19"/>
      <c r="J6" s="19"/>
      <c r="K6" s="19"/>
      <c r="L6" s="19"/>
      <c r="M6" s="19"/>
      <c r="N6" s="19"/>
      <c r="O6" s="78"/>
    </row>
    <row r="7" spans="1:17" x14ac:dyDescent="0.25">
      <c r="A7" s="17" t="s">
        <v>17</v>
      </c>
      <c r="B7" s="17" t="s">
        <v>18</v>
      </c>
      <c r="C7" s="9">
        <v>0.33186868380484741</v>
      </c>
      <c r="D7" s="9">
        <v>0.27248541949214983</v>
      </c>
      <c r="E7" s="79"/>
      <c r="F7" s="9">
        <v>0.27651884233080998</v>
      </c>
      <c r="G7" s="9">
        <v>0.25455152987847707</v>
      </c>
      <c r="H7" s="83" t="s">
        <v>16</v>
      </c>
      <c r="I7" s="19"/>
      <c r="J7" s="19"/>
      <c r="K7" s="19"/>
      <c r="L7" s="19"/>
      <c r="M7" s="19"/>
      <c r="N7" s="19"/>
      <c r="O7" s="78"/>
    </row>
    <row r="8" spans="1:17" x14ac:dyDescent="0.25">
      <c r="A8" s="17" t="s">
        <v>19</v>
      </c>
      <c r="B8" s="17" t="s">
        <v>20</v>
      </c>
      <c r="C8" s="9">
        <v>0.3400407790223765</v>
      </c>
      <c r="D8" s="9">
        <v>0.3780044028665992</v>
      </c>
      <c r="E8" s="79"/>
      <c r="F8" s="9">
        <v>0.4493595704420148</v>
      </c>
      <c r="G8" s="9">
        <v>0.44038460015417952</v>
      </c>
      <c r="H8" s="83" t="s">
        <v>16</v>
      </c>
      <c r="I8" s="19"/>
      <c r="J8" s="19"/>
      <c r="K8" s="19"/>
      <c r="L8" s="19"/>
      <c r="M8" s="19"/>
      <c r="N8" s="19"/>
      <c r="O8" s="78"/>
    </row>
    <row r="9" spans="1:17" x14ac:dyDescent="0.25">
      <c r="A9" s="17" t="s">
        <v>21</v>
      </c>
      <c r="B9" s="17" t="s">
        <v>22</v>
      </c>
      <c r="C9" s="9">
        <v>1000</v>
      </c>
      <c r="D9" s="9" t="s">
        <v>31</v>
      </c>
      <c r="E9" s="79"/>
      <c r="F9" s="9">
        <v>1000</v>
      </c>
      <c r="G9" s="9" t="s">
        <v>31</v>
      </c>
      <c r="H9" s="83" t="s">
        <v>31</v>
      </c>
      <c r="I9" s="19"/>
      <c r="J9" s="19"/>
      <c r="K9" s="19"/>
      <c r="L9" s="19"/>
      <c r="M9" s="19"/>
      <c r="N9" s="19"/>
      <c r="O9" s="78"/>
    </row>
    <row r="10" spans="1:17" ht="18.75" x14ac:dyDescent="0.35">
      <c r="A10" s="17" t="s">
        <v>128</v>
      </c>
      <c r="B10" s="17" t="s">
        <v>148</v>
      </c>
      <c r="C10" s="9">
        <f>AVERAGE([2]Normalised!C36:Q36)</f>
        <v>0.31866553320922758</v>
      </c>
      <c r="D10" s="9">
        <f>_xlfn.STDEV.S([2]Normalised!C36:Q36)</f>
        <v>0.1608188210943941</v>
      </c>
      <c r="E10" s="79"/>
      <c r="F10" s="84">
        <f>AVERAGE([2]Normalised!BM36:CF36)</f>
        <v>0.15087082825714102</v>
      </c>
      <c r="G10" s="84">
        <f>_xlfn.STDEV.S([2]Normalised!BM36:CF36)</f>
        <v>7.0516289614089026E-2</v>
      </c>
      <c r="H10" s="83" t="s">
        <v>52</v>
      </c>
      <c r="I10" s="80"/>
      <c r="J10" s="80"/>
      <c r="K10" s="82"/>
      <c r="L10" s="80"/>
      <c r="M10" s="82"/>
      <c r="N10" s="82"/>
      <c r="O10" s="78"/>
    </row>
    <row r="11" spans="1:17" x14ac:dyDescent="0.25">
      <c r="A11" s="17" t="s">
        <v>139</v>
      </c>
      <c r="B11" s="17" t="s">
        <v>138</v>
      </c>
      <c r="C11" s="9">
        <f>AVERAGE([2]Normalised!C14:Q14)</f>
        <v>1.0015337778344364</v>
      </c>
      <c r="D11" s="9">
        <f>_xlfn.STDEV.S([2]Normalised!C14:Q14)</f>
        <v>0.82974695826795464</v>
      </c>
      <c r="E11" s="79"/>
      <c r="F11" s="84">
        <f>AVERAGE([2]Normalised!BM14:CF14)</f>
        <v>0.90883235092988157</v>
      </c>
      <c r="G11" s="84">
        <f>_xlfn.STDEV.S([2]Normalised!BM14:CF14)</f>
        <v>0.6260982926956159</v>
      </c>
      <c r="H11" s="83" t="s">
        <v>16</v>
      </c>
      <c r="I11" s="80"/>
      <c r="J11" s="80"/>
      <c r="K11" s="80"/>
      <c r="L11" s="80"/>
      <c r="M11" s="80"/>
      <c r="N11" s="80"/>
      <c r="O11" s="78"/>
    </row>
    <row r="12" spans="1:17" x14ac:dyDescent="0.25">
      <c r="A12" s="17" t="s">
        <v>36</v>
      </c>
      <c r="B12" s="17" t="s">
        <v>37</v>
      </c>
      <c r="C12" s="9">
        <f>AVERAGE([2]Normalised!C13:Q13)</f>
        <v>0.18825843621166027</v>
      </c>
      <c r="D12" s="9">
        <f>_xlfn.STDEV.S([2]Normalised!C13:Q13)</f>
        <v>0.19656014845588096</v>
      </c>
      <c r="E12" s="79"/>
      <c r="F12" s="84">
        <f>AVERAGE([2]Normalised!BM13:CF13)</f>
        <v>0.15134923187953525</v>
      </c>
      <c r="G12" s="84">
        <f>_xlfn.STDEV.S([2]Normalised!BM13:CF13)</f>
        <v>9.0554396620844385E-2</v>
      </c>
      <c r="H12" s="83" t="s">
        <v>16</v>
      </c>
      <c r="I12" s="80"/>
      <c r="J12" s="80"/>
      <c r="K12" s="80"/>
      <c r="L12" s="80"/>
      <c r="M12" s="80"/>
      <c r="N12" s="80"/>
      <c r="O12" s="78"/>
    </row>
    <row r="13" spans="1:17" x14ac:dyDescent="0.25">
      <c r="A13" s="17" t="s">
        <v>38</v>
      </c>
      <c r="B13" s="17" t="s">
        <v>39</v>
      </c>
      <c r="C13" s="9">
        <v>0</v>
      </c>
      <c r="D13" s="9" t="s">
        <v>31</v>
      </c>
      <c r="E13" s="79"/>
      <c r="F13" s="84">
        <v>0</v>
      </c>
      <c r="G13" s="84" t="s">
        <v>31</v>
      </c>
      <c r="H13" s="83" t="s">
        <v>31</v>
      </c>
      <c r="I13" s="80"/>
      <c r="J13" s="80"/>
      <c r="K13" s="80"/>
      <c r="L13" s="80"/>
      <c r="M13" s="80"/>
      <c r="N13" s="80"/>
      <c r="O13" s="78"/>
    </row>
    <row r="14" spans="1:17" x14ac:dyDescent="0.25">
      <c r="A14" s="17" t="s">
        <v>40</v>
      </c>
      <c r="B14" s="17" t="s">
        <v>41</v>
      </c>
      <c r="C14" s="9">
        <f>AVERAGE([2]Normalised!C11:Q11)</f>
        <v>0.18831843259882539</v>
      </c>
      <c r="D14" s="9">
        <f>_xlfn.STDEV.S([2]Normalised!C11:Q11)</f>
        <v>0.21476378674986157</v>
      </c>
      <c r="E14" s="79"/>
      <c r="F14" s="84">
        <f>AVERAGE([2]Normalised!BM11:CF11)</f>
        <v>0.15541623171191427</v>
      </c>
      <c r="G14" s="84">
        <f>_xlfn.STDEV.S([2]Normalised!BM11:CF11)</f>
        <v>0.10328167299761523</v>
      </c>
      <c r="H14" s="83" t="s">
        <v>16</v>
      </c>
      <c r="I14" s="80"/>
      <c r="J14" s="80"/>
      <c r="K14" s="80"/>
      <c r="L14" s="80"/>
      <c r="M14" s="80"/>
      <c r="N14" s="80"/>
      <c r="O14" s="78"/>
    </row>
    <row r="15" spans="1:17" x14ac:dyDescent="0.25">
      <c r="A15" s="17" t="s">
        <v>42</v>
      </c>
      <c r="B15" s="17" t="s">
        <v>43</v>
      </c>
      <c r="C15" s="9">
        <f>AVERAGE([2]Normalised!C12:Q12)</f>
        <v>0.93617967023318227</v>
      </c>
      <c r="D15" s="9">
        <f>_xlfn.STDEV.S([2]Normalised!C12:Q12)</f>
        <v>0.55310446728155371</v>
      </c>
      <c r="E15" s="79"/>
      <c r="F15" s="84">
        <f>AVERAGE([2]Normalised!BM12:CF12)</f>
        <v>1.3604073883684387</v>
      </c>
      <c r="G15" s="84">
        <f>_xlfn.STDEV.S([2]Normalised!BM12:CF12)</f>
        <v>2.0304671717325116</v>
      </c>
      <c r="H15" s="83" t="s">
        <v>16</v>
      </c>
      <c r="I15" s="80"/>
      <c r="J15" s="80"/>
      <c r="K15" s="80"/>
      <c r="L15" s="80"/>
      <c r="M15" s="80"/>
      <c r="N15" s="80"/>
      <c r="O15" s="78"/>
    </row>
    <row r="16" spans="1:17" x14ac:dyDescent="0.25">
      <c r="A16" s="17" t="s">
        <v>46</v>
      </c>
      <c r="B16" s="17" t="s">
        <v>47</v>
      </c>
      <c r="C16" s="9">
        <f>AVERAGE([2]Normalised!C8:Q8)</f>
        <v>3.1730254649197445E-2</v>
      </c>
      <c r="D16" s="9">
        <f>_xlfn.STDEV.S([2]Normalised!C8:Q8)</f>
        <v>1.9616311254703846E-2</v>
      </c>
      <c r="E16" s="79"/>
      <c r="F16" s="84">
        <f>AVERAGE([2]Normalised!BM8:CF8)</f>
        <v>1.2968583139913264E-2</v>
      </c>
      <c r="G16" s="84">
        <f>_xlfn.STDEV.S([2]Normalised!BM8:CF8)</f>
        <v>9.7575492345170836E-3</v>
      </c>
      <c r="H16" s="83" t="s">
        <v>52</v>
      </c>
      <c r="I16" s="80"/>
      <c r="J16" s="80"/>
      <c r="K16" s="82"/>
      <c r="L16" s="80"/>
      <c r="M16" s="82"/>
      <c r="N16" s="82"/>
      <c r="O16" s="78"/>
    </row>
    <row r="17" spans="1:15" x14ac:dyDescent="0.25">
      <c r="A17" s="17" t="s">
        <v>48</v>
      </c>
      <c r="B17" s="17" t="s">
        <v>49</v>
      </c>
      <c r="C17" s="9">
        <f>AVERAGE([2]Normalised!C9:Q9)</f>
        <v>3.4502587883587302E-2</v>
      </c>
      <c r="D17" s="9">
        <f>_xlfn.STDEV.S([2]Normalised!C9:Q9)</f>
        <v>3.264173575757142E-2</v>
      </c>
      <c r="E17" s="79"/>
      <c r="F17" s="84">
        <f>AVERAGE([2]Normalised!BM9:CF9)</f>
        <v>2.4631956024083891E-2</v>
      </c>
      <c r="G17" s="84">
        <f>_xlfn.STDEV.S([2]Normalised!BM9:CF9)</f>
        <v>1.7546859559203182E-2</v>
      </c>
      <c r="H17" s="83" t="s">
        <v>16</v>
      </c>
      <c r="I17" s="80"/>
      <c r="J17" s="80"/>
      <c r="K17" s="80"/>
      <c r="L17" s="80"/>
      <c r="M17" s="80"/>
      <c r="N17" s="80"/>
      <c r="O17" s="78"/>
    </row>
    <row r="18" spans="1:15" x14ac:dyDescent="0.25">
      <c r="A18" s="17" t="s">
        <v>50</v>
      </c>
      <c r="B18" s="17" t="s">
        <v>51</v>
      </c>
      <c r="C18" s="9">
        <f>AVERAGE([2]Normalised!C10:Q10)</f>
        <v>0.12615906146095854</v>
      </c>
      <c r="D18" s="9">
        <f>_xlfn.STDEV.S([2]Normalised!C10:Q10)</f>
        <v>7.3713192687205359E-2</v>
      </c>
      <c r="E18" s="79"/>
      <c r="F18" s="84">
        <f>AVERAGE([2]Normalised!BM10:CF10)</f>
        <v>9.1786921497675603E-2</v>
      </c>
      <c r="G18" s="84">
        <f>_xlfn.STDEV.S([2]Normalised!BM10:CF10)</f>
        <v>5.5003594571829316E-2</v>
      </c>
      <c r="H18" s="83" t="s">
        <v>16</v>
      </c>
      <c r="I18" s="80"/>
      <c r="J18" s="80"/>
      <c r="K18" s="80"/>
      <c r="L18" s="80"/>
      <c r="M18" s="80"/>
      <c r="N18" s="80"/>
      <c r="O18" s="78"/>
    </row>
    <row r="19" spans="1:15" x14ac:dyDescent="0.25">
      <c r="A19" s="17" t="s">
        <v>59</v>
      </c>
      <c r="B19" s="17" t="s">
        <v>60</v>
      </c>
      <c r="C19" s="9">
        <f>AVERAGE([2]Normalised!C21:Q21)</f>
        <v>9.6671060237796189E-3</v>
      </c>
      <c r="D19" s="9">
        <f>_xlfn.STDEV.S([2]Normalised!C21:Q21)</f>
        <v>5.6299539593936366E-3</v>
      </c>
      <c r="E19" s="79"/>
      <c r="F19" s="84">
        <f>AVERAGE([2]Normalised!BM21:CF21)</f>
        <v>6.8448779020260893E-3</v>
      </c>
      <c r="G19" s="84">
        <f>_xlfn.STDEV.S([2]Normalised!BM21:CF21)</f>
        <v>7.4310478633639798E-3</v>
      </c>
      <c r="H19" s="83" t="s">
        <v>16</v>
      </c>
      <c r="I19" s="80"/>
      <c r="J19" s="80"/>
      <c r="K19" s="80"/>
      <c r="L19" s="80"/>
      <c r="M19" s="80"/>
      <c r="N19" s="80"/>
      <c r="O19" s="78"/>
    </row>
    <row r="20" spans="1:15" x14ac:dyDescent="0.25">
      <c r="A20" s="17" t="s">
        <v>61</v>
      </c>
      <c r="B20" s="17" t="s">
        <v>62</v>
      </c>
      <c r="C20" s="9">
        <f>AVERAGE([2]Normalised!C20:Q20)</f>
        <v>1.8125658536120075E-2</v>
      </c>
      <c r="D20" s="9">
        <f>_xlfn.STDEV.S([2]Normalised!C20:Q20)</f>
        <v>8.3123387977307017E-3</v>
      </c>
      <c r="E20" s="79"/>
      <c r="F20" s="84">
        <f>AVERAGE([2]Normalised!BM20:CF20)</f>
        <v>3.0938274437700367E-3</v>
      </c>
      <c r="G20" s="84">
        <f>_xlfn.STDEV.S([2]Normalised!BM20:CF20)</f>
        <v>1.2629772410953596E-3</v>
      </c>
      <c r="H20" s="83" t="s">
        <v>52</v>
      </c>
      <c r="I20" s="80"/>
      <c r="J20" s="80"/>
      <c r="K20" s="82"/>
      <c r="L20" s="80"/>
      <c r="M20" s="82"/>
      <c r="N20" s="82"/>
      <c r="O20" s="78"/>
    </row>
    <row r="21" spans="1:15" x14ac:dyDescent="0.25">
      <c r="A21" s="17" t="s">
        <v>63</v>
      </c>
      <c r="B21" s="17" t="s">
        <v>64</v>
      </c>
      <c r="C21" s="9">
        <f>AVERAGE([2]Normalised!C23:Q23)</f>
        <v>7.9589708180536987E-3</v>
      </c>
      <c r="D21" s="9">
        <f>_xlfn.STDEV.S([2]Normalised!C23:Q23)</f>
        <v>5.0250993812629725E-3</v>
      </c>
      <c r="E21" s="79"/>
      <c r="F21" s="84">
        <f>AVERAGE([2]Normalised!BM23:CF23)</f>
        <v>5.2932431153500294E-3</v>
      </c>
      <c r="G21" s="84">
        <f>_xlfn.STDEV.S([2]Normalised!BM23:CF23)</f>
        <v>4.5010487157931189E-3</v>
      </c>
      <c r="H21" s="83" t="s">
        <v>16</v>
      </c>
      <c r="I21" s="80"/>
      <c r="J21" s="80"/>
      <c r="K21" s="80"/>
      <c r="L21" s="80"/>
      <c r="M21" s="80"/>
      <c r="N21" s="82"/>
      <c r="O21" s="78"/>
    </row>
    <row r="22" spans="1:15" x14ac:dyDescent="0.25">
      <c r="A22" s="17" t="s">
        <v>65</v>
      </c>
      <c r="B22" s="17" t="s">
        <v>66</v>
      </c>
      <c r="C22" s="9">
        <f>AVERAGE([2]Normalised!C22:Q22)</f>
        <v>1.2495008402096726E-2</v>
      </c>
      <c r="D22" s="9">
        <f>_xlfn.STDEV.S([2]Normalised!C22:Q22)</f>
        <v>2.838683109093965E-3</v>
      </c>
      <c r="E22" s="79"/>
      <c r="F22" s="84">
        <f>AVERAGE([2]Normalised!BM22:CF22)</f>
        <v>4.6274843131851474E-3</v>
      </c>
      <c r="G22" s="84">
        <f>_xlfn.STDEV.S([2]Normalised!BM22:CF22)</f>
        <v>1.9889650337764388E-3</v>
      </c>
      <c r="H22" s="83" t="s">
        <v>52</v>
      </c>
      <c r="I22" s="80"/>
      <c r="J22" s="80"/>
      <c r="K22" s="82"/>
      <c r="L22" s="80"/>
      <c r="M22" s="82"/>
      <c r="N22" s="82"/>
      <c r="O22" s="78"/>
    </row>
    <row r="23" spans="1:15" x14ac:dyDescent="0.25">
      <c r="A23" s="17" t="s">
        <v>67</v>
      </c>
      <c r="B23" s="17" t="s">
        <v>68</v>
      </c>
      <c r="C23" s="9">
        <f>AVERAGE([2]Normalised!C17:Q17)</f>
        <v>5.2812477155166147E-2</v>
      </c>
      <c r="D23" s="9">
        <f>_xlfn.STDEV.S([2]Normalised!C17:Q17)</f>
        <v>3.5187238657255225E-2</v>
      </c>
      <c r="E23" s="79"/>
      <c r="F23" s="84">
        <f>AVERAGE([2]Normalised!BM17:CF17)</f>
        <v>4.7271083654438925E-2</v>
      </c>
      <c r="G23" s="84">
        <f>_xlfn.STDEV.S([2]Normalised!BM17:CF17)</f>
        <v>2.8700490956420768E-2</v>
      </c>
      <c r="H23" s="83" t="s">
        <v>16</v>
      </c>
      <c r="I23" s="80"/>
      <c r="J23" s="80"/>
      <c r="K23" s="80"/>
      <c r="L23" s="82"/>
      <c r="M23" s="80"/>
      <c r="N23" s="80"/>
      <c r="O23" s="78"/>
    </row>
    <row r="24" spans="1:15" x14ac:dyDescent="0.25">
      <c r="A24" s="17" t="s">
        <v>73</v>
      </c>
      <c r="B24" s="17" t="s">
        <v>74</v>
      </c>
      <c r="C24" s="9">
        <f>AVERAGE([2]Normalised!C18:Q18)</f>
        <v>2.0068942731383754</v>
      </c>
      <c r="D24" s="9">
        <f>_xlfn.STDEV.S([2]Normalised!C18:Q18)</f>
        <v>0.65261251877082016</v>
      </c>
      <c r="E24" s="79"/>
      <c r="F24" s="84">
        <f>AVERAGE([2]Normalised!BM18:CF18)</f>
        <v>1.1944333558371887</v>
      </c>
      <c r="G24" s="84">
        <f>_xlfn.STDEV.S([2]Normalised!BM18:CF18)</f>
        <v>0.59929132366011395</v>
      </c>
      <c r="H24" s="83" t="s">
        <v>52</v>
      </c>
      <c r="I24" s="80"/>
      <c r="J24" s="80"/>
      <c r="K24" s="82"/>
      <c r="L24" s="80"/>
      <c r="M24" s="82"/>
      <c r="N24" s="82"/>
      <c r="O24" s="78"/>
    </row>
    <row r="25" spans="1:15" x14ac:dyDescent="0.25">
      <c r="A25" s="17" t="s">
        <v>75</v>
      </c>
      <c r="B25" s="17" t="s">
        <v>76</v>
      </c>
      <c r="C25" s="9">
        <f>AVERAGE([2]Normalised!C19:Q19)</f>
        <v>0.29310567085062911</v>
      </c>
      <c r="D25" s="9">
        <f>_xlfn.STDEV.S([2]Normalised!C19:Q19)</f>
        <v>0.1782517495404225</v>
      </c>
      <c r="E25" s="79"/>
      <c r="F25" s="84">
        <f>AVERAGE([2]Normalised!BM19:CF19)</f>
        <v>0.19938430915722971</v>
      </c>
      <c r="G25" s="84">
        <f>_xlfn.STDEV.S([2]Normalised!BM19:CF19)</f>
        <v>0.23471239341848932</v>
      </c>
      <c r="H25" s="83" t="s">
        <v>16</v>
      </c>
      <c r="I25" s="80"/>
      <c r="J25" s="80"/>
      <c r="K25" s="80"/>
      <c r="L25" s="80"/>
      <c r="M25" s="80"/>
      <c r="N25" s="80"/>
      <c r="O25" s="78"/>
    </row>
    <row r="26" spans="1:15" x14ac:dyDescent="0.25">
      <c r="A26" s="17" t="s">
        <v>77</v>
      </c>
      <c r="B26" s="17" t="s">
        <v>78</v>
      </c>
      <c r="C26" s="9">
        <f>AVERAGE([2]Normalised!C16:Q16)</f>
        <v>0.30985112210984156</v>
      </c>
      <c r="D26" s="9">
        <f>_xlfn.STDEV.S([2]Normalised!C16:Q16)</f>
        <v>0.39841935256834132</v>
      </c>
      <c r="E26" s="79"/>
      <c r="F26" s="84">
        <f>AVERAGE([2]Normalised!BM16:CF16)</f>
        <v>0.12437347206688162</v>
      </c>
      <c r="G26" s="84">
        <f>_xlfn.STDEV.S([2]Normalised!BM16:CF16)</f>
        <v>0.10923390723641246</v>
      </c>
      <c r="H26" s="83" t="s">
        <v>16</v>
      </c>
      <c r="I26" s="80"/>
      <c r="J26" s="80"/>
      <c r="K26" s="82"/>
      <c r="L26" s="80"/>
      <c r="M26" s="80"/>
      <c r="N26" s="80"/>
      <c r="O26" s="78"/>
    </row>
    <row r="27" spans="1:15" x14ac:dyDescent="0.25">
      <c r="A27" s="17" t="s">
        <v>79</v>
      </c>
      <c r="B27" s="17" t="s">
        <v>80</v>
      </c>
      <c r="C27" s="9">
        <f>AVERAGE([2]Normalised!C15:Q15)</f>
        <v>3.987972884384428</v>
      </c>
      <c r="D27" s="9">
        <f>_xlfn.STDEV.S([2]Normalised!C15:Q15)</f>
        <v>1.2523605077617912</v>
      </c>
      <c r="E27" s="79"/>
      <c r="F27" s="84">
        <f>AVERAGE([2]Normalised!BM15:CF15)</f>
        <v>1.828031097079353</v>
      </c>
      <c r="G27" s="84">
        <f>_xlfn.STDEV.S([2]Normalised!BM15:CF15)</f>
        <v>0.69295394964440749</v>
      </c>
      <c r="H27" s="83" t="s">
        <v>52</v>
      </c>
      <c r="I27" s="80"/>
      <c r="J27" s="80"/>
      <c r="K27" s="82"/>
      <c r="L27" s="80"/>
      <c r="M27" s="82"/>
      <c r="N27" s="82"/>
      <c r="O27" s="78"/>
    </row>
    <row r="28" spans="1:15" x14ac:dyDescent="0.25">
      <c r="A28" s="17" t="s">
        <v>81</v>
      </c>
      <c r="B28" s="17" t="s">
        <v>82</v>
      </c>
      <c r="C28" s="9">
        <f>AVERAGE([2]Normalised!C29:Q29)</f>
        <v>5.9574676049945676</v>
      </c>
      <c r="D28" s="9">
        <f>_xlfn.STDEV.S([2]Normalised!C29:Q29)</f>
        <v>4.2588967471348891</v>
      </c>
      <c r="E28" s="79"/>
      <c r="F28" s="84">
        <f>AVERAGE([2]Normalised!BM29:CF29)</f>
        <v>3.3542341632085111</v>
      </c>
      <c r="G28" s="84">
        <f>_xlfn.STDEV.S([2]Normalised!BM29:CF29)</f>
        <v>2.0278429032134109</v>
      </c>
      <c r="H28" s="83" t="s">
        <v>72</v>
      </c>
      <c r="I28" s="80"/>
      <c r="J28" s="80"/>
      <c r="K28" s="82"/>
      <c r="L28" s="80"/>
      <c r="M28" s="80"/>
      <c r="N28" s="80"/>
      <c r="O28" s="78"/>
    </row>
    <row r="29" spans="1:15" x14ac:dyDescent="0.25">
      <c r="A29" s="17" t="s">
        <v>83</v>
      </c>
      <c r="B29" s="17" t="s">
        <v>84</v>
      </c>
      <c r="C29" s="9">
        <f>AVERAGE([2]Normalised!C28:Q28)</f>
        <v>40.159940572503096</v>
      </c>
      <c r="D29" s="9">
        <f>_xlfn.STDEV.S([2]Normalised!C28:Q28)</f>
        <v>12.193353445503748</v>
      </c>
      <c r="E29" s="79"/>
      <c r="F29" s="84">
        <f>AVERAGE([2]Normalised!BM28:CF28)</f>
        <v>23.648992880845622</v>
      </c>
      <c r="G29" s="84">
        <f>_xlfn.STDEV.S([2]Normalised!BM28:CF28)</f>
        <v>9.133807329354374</v>
      </c>
      <c r="H29" s="83" t="s">
        <v>52</v>
      </c>
      <c r="I29" s="80"/>
      <c r="J29" s="80"/>
      <c r="K29" s="82"/>
      <c r="L29" s="80"/>
      <c r="M29" s="82"/>
      <c r="N29" s="82"/>
      <c r="O29" s="78"/>
    </row>
    <row r="30" spans="1:15" x14ac:dyDescent="0.25">
      <c r="A30" s="17" t="s">
        <v>87</v>
      </c>
      <c r="B30" s="17" t="s">
        <v>88</v>
      </c>
      <c r="C30" s="9">
        <f>AVERAGE([2]Normalised!C26:Q26)</f>
        <v>1.0491297439797753</v>
      </c>
      <c r="D30" s="9">
        <f>_xlfn.STDEV.S([2]Normalised!C26:Q26)</f>
        <v>0.45885287291826449</v>
      </c>
      <c r="E30" s="79"/>
      <c r="F30" s="84">
        <f>AVERAGE([2]Normalised!BM26:CF26)</f>
        <v>0.58445083355302574</v>
      </c>
      <c r="G30" s="84">
        <f>_xlfn.STDEV.S([2]Normalised!BM26:CF26)</f>
        <v>0.24441107570468035</v>
      </c>
      <c r="H30" s="83" t="s">
        <v>52</v>
      </c>
      <c r="I30" s="80"/>
      <c r="J30" s="80"/>
      <c r="K30" s="82"/>
      <c r="L30" s="80"/>
      <c r="M30" s="82"/>
      <c r="N30" s="82"/>
      <c r="O30" s="78"/>
    </row>
    <row r="31" spans="1:15" x14ac:dyDescent="0.25">
      <c r="A31" s="17" t="s">
        <v>91</v>
      </c>
      <c r="B31" s="17" t="s">
        <v>92</v>
      </c>
      <c r="C31" s="9">
        <f>AVERAGE([2]Normalised!C27:Q27)</f>
        <v>0.44432002864431114</v>
      </c>
      <c r="D31" s="9">
        <f>_xlfn.STDEV.S([2]Normalised!C27:Q27)</f>
        <v>0.20907800006336796</v>
      </c>
      <c r="E31" s="79"/>
      <c r="F31" s="84">
        <f>AVERAGE([2]Normalised!BM27:CF27)</f>
        <v>0.23576164884485545</v>
      </c>
      <c r="G31" s="84">
        <f>_xlfn.STDEV.S([2]Normalised!BM27:CF27)</f>
        <v>0.12056108077622141</v>
      </c>
      <c r="H31" s="83" t="s">
        <v>52</v>
      </c>
      <c r="I31" s="80"/>
      <c r="J31" s="80"/>
      <c r="K31" s="80"/>
      <c r="L31" s="80"/>
      <c r="M31" s="80"/>
      <c r="N31" s="82"/>
      <c r="O31" s="78"/>
    </row>
    <row r="32" spans="1:15" x14ac:dyDescent="0.25">
      <c r="A32" s="17" t="s">
        <v>93</v>
      </c>
      <c r="B32" s="17" t="s">
        <v>94</v>
      </c>
      <c r="C32" s="9">
        <f>AVERAGE([2]Normalised!C30:Q30)</f>
        <v>0.22511394630894846</v>
      </c>
      <c r="D32" s="9">
        <f>_xlfn.STDEV.S([2]Normalised!C30:Q30)</f>
        <v>0.10751832874196499</v>
      </c>
      <c r="E32" s="79"/>
      <c r="F32" s="84">
        <f>AVERAGE([2]Normalised!BM30:CF30)</f>
        <v>5.9149344637901634E-2</v>
      </c>
      <c r="G32" s="84">
        <f>_xlfn.STDEV.S([2]Normalised!BM30:CF30)</f>
        <v>3.1005249281774554E-2</v>
      </c>
      <c r="H32" s="83" t="s">
        <v>52</v>
      </c>
      <c r="I32" s="80"/>
      <c r="J32" s="80"/>
      <c r="K32" s="82"/>
      <c r="L32" s="80"/>
      <c r="M32" s="82"/>
      <c r="N32" s="82"/>
      <c r="O32" s="78"/>
    </row>
    <row r="33" spans="1:15" x14ac:dyDescent="0.25">
      <c r="A33" s="17" t="s">
        <v>97</v>
      </c>
      <c r="B33" s="17" t="s">
        <v>98</v>
      </c>
      <c r="C33" s="9">
        <v>0</v>
      </c>
      <c r="D33" s="9" t="s">
        <v>31</v>
      </c>
      <c r="E33" s="79"/>
      <c r="F33" s="84">
        <v>0</v>
      </c>
      <c r="G33" s="84" t="s">
        <v>31</v>
      </c>
      <c r="H33" s="83" t="s">
        <v>31</v>
      </c>
      <c r="I33" s="80"/>
      <c r="J33" s="80"/>
      <c r="K33" s="82"/>
      <c r="L33" s="80"/>
      <c r="M33" s="82"/>
      <c r="N33" s="82"/>
      <c r="O33" s="78"/>
    </row>
    <row r="34" spans="1:15" x14ac:dyDescent="0.25">
      <c r="A34" s="17" t="s">
        <v>99</v>
      </c>
      <c r="B34" s="17" t="s">
        <v>100</v>
      </c>
      <c r="C34" s="9">
        <f>AVERAGE([2]Normalised!C32:Q32)</f>
        <v>0.56144898986889413</v>
      </c>
      <c r="D34" s="9">
        <f>_xlfn.STDEV.S([2]Normalised!C32:Q32)</f>
        <v>0.21946470403590179</v>
      </c>
      <c r="E34" s="79"/>
      <c r="F34" s="84">
        <f>AVERAGE([2]Normalised!BM32:CF32)</f>
        <v>0.29109787342868404</v>
      </c>
      <c r="G34" s="84">
        <f>_xlfn.STDEV.S([2]Normalised!BM32:CF32)</f>
        <v>7.672476800028484E-2</v>
      </c>
      <c r="H34" s="83" t="s">
        <v>52</v>
      </c>
      <c r="I34" s="80"/>
      <c r="J34" s="80"/>
      <c r="K34" s="82"/>
      <c r="L34" s="80"/>
      <c r="M34" s="82"/>
      <c r="N34" s="82"/>
      <c r="O34" s="78"/>
    </row>
    <row r="35" spans="1:15" x14ac:dyDescent="0.25">
      <c r="A35" s="17" t="s">
        <v>105</v>
      </c>
      <c r="B35" s="17" t="s">
        <v>106</v>
      </c>
      <c r="C35" s="9">
        <v>0</v>
      </c>
      <c r="D35" s="9" t="s">
        <v>31</v>
      </c>
      <c r="E35" s="79"/>
      <c r="F35" s="84">
        <v>0</v>
      </c>
      <c r="G35" s="84" t="s">
        <v>31</v>
      </c>
      <c r="H35" s="83" t="s">
        <v>31</v>
      </c>
      <c r="I35" s="80"/>
      <c r="J35" s="80"/>
      <c r="K35" s="82"/>
      <c r="L35" s="80"/>
      <c r="M35" s="82"/>
      <c r="N35" s="82"/>
      <c r="O35" s="78"/>
    </row>
    <row r="36" spans="1:15" x14ac:dyDescent="0.25">
      <c r="A36" s="17" t="s">
        <v>107</v>
      </c>
      <c r="B36" s="17" t="s">
        <v>108</v>
      </c>
      <c r="C36" s="9">
        <f>AVERAGE([2]Normalised!C34:Q34)</f>
        <v>2.9697090469543861</v>
      </c>
      <c r="D36" s="9">
        <f>_xlfn.STDEV.S([2]Normalised!C34:Q34)</f>
        <v>1.1244713225143224</v>
      </c>
      <c r="E36" s="79"/>
      <c r="F36" s="84">
        <f>AVERAGE([2]Normalised!BM34:CF34)</f>
        <v>1.475390589603643</v>
      </c>
      <c r="G36" s="84">
        <f>_xlfn.STDEV.S([2]Normalised!BM34:CF34)</f>
        <v>0.37957222446719918</v>
      </c>
      <c r="H36" s="83" t="s">
        <v>52</v>
      </c>
      <c r="I36" s="80"/>
      <c r="J36" s="80"/>
      <c r="K36" s="82"/>
      <c r="L36" s="80"/>
      <c r="M36" s="82"/>
      <c r="N36" s="82"/>
      <c r="O36" s="78"/>
    </row>
    <row r="37" spans="1:15" x14ac:dyDescent="0.25">
      <c r="A37" s="17" t="s">
        <v>113</v>
      </c>
      <c r="B37" s="17" t="s">
        <v>114</v>
      </c>
      <c r="C37" s="9">
        <f>AVERAGE([2]Normalised!C33:Q33)</f>
        <v>9.2145530230922397</v>
      </c>
      <c r="D37" s="9">
        <f>_xlfn.STDEV.S([2]Normalised!C33:Q33)</f>
        <v>2.9780788546826744</v>
      </c>
      <c r="E37" s="79"/>
      <c r="F37" s="84">
        <f>AVERAGE([2]Normalised!BM33:CF33)</f>
        <v>5.7021480482648732</v>
      </c>
      <c r="G37" s="84">
        <f>_xlfn.STDEV.S([2]Normalised!BM33:CF33)</f>
        <v>1.947180304446364</v>
      </c>
      <c r="H37" s="83" t="s">
        <v>52</v>
      </c>
      <c r="I37" s="80"/>
      <c r="J37" s="80"/>
      <c r="K37" s="82"/>
      <c r="L37" s="80"/>
      <c r="M37" s="82"/>
      <c r="N37" s="82"/>
      <c r="O37" s="78"/>
    </row>
    <row r="38" spans="1:15" x14ac:dyDescent="0.25">
      <c r="A38" s="17" t="s">
        <v>115</v>
      </c>
      <c r="B38" s="17" t="s">
        <v>116</v>
      </c>
      <c r="C38" s="9">
        <v>0</v>
      </c>
      <c r="D38" s="9" t="s">
        <v>31</v>
      </c>
      <c r="E38" s="79"/>
      <c r="F38" s="84">
        <v>0</v>
      </c>
      <c r="G38" s="84" t="s">
        <v>31</v>
      </c>
      <c r="H38" s="83" t="s">
        <v>31</v>
      </c>
      <c r="I38" s="80"/>
      <c r="J38" s="80"/>
      <c r="K38" s="82"/>
      <c r="L38" s="80"/>
      <c r="M38" s="82"/>
      <c r="N38" s="82"/>
      <c r="O38" s="78"/>
    </row>
    <row r="39" spans="1:15" x14ac:dyDescent="0.25">
      <c r="A39" s="17" t="s">
        <v>117</v>
      </c>
      <c r="B39" s="17" t="s">
        <v>118</v>
      </c>
      <c r="C39" s="9">
        <f>AVERAGE([2]Normalised!C35:Q35)</f>
        <v>1.553107502065221</v>
      </c>
      <c r="D39" s="9">
        <f>_xlfn.STDEV.S([2]Normalised!C35:Q35)</f>
        <v>0.92602577567675437</v>
      </c>
      <c r="E39" s="79"/>
      <c r="F39" s="84">
        <f>AVERAGE([2]Normalised!BM35:CF35)</f>
        <v>0.97483266671488766</v>
      </c>
      <c r="G39" s="84">
        <f>_xlfn.STDEV.S([2]Normalised!BM35:CF35)</f>
        <v>1.1260409612235251</v>
      </c>
      <c r="H39" s="83" t="s">
        <v>16</v>
      </c>
      <c r="I39" s="80"/>
      <c r="J39" s="80"/>
      <c r="K39" s="80"/>
      <c r="L39" s="80"/>
      <c r="M39" s="80"/>
      <c r="N39" s="80"/>
      <c r="O39" s="78"/>
    </row>
    <row r="40" spans="1:15" x14ac:dyDescent="0.25">
      <c r="A40" s="17" t="s">
        <v>135</v>
      </c>
      <c r="B40" s="17" t="s">
        <v>134</v>
      </c>
      <c r="C40" s="9">
        <f>AVERAGE([2]Normalised!C31:Q31)</f>
        <v>0.32802214342099423</v>
      </c>
      <c r="D40" s="9">
        <f>_xlfn.STDEV.S([2]Normalised!C31:Q31)</f>
        <v>0.14197616364484744</v>
      </c>
      <c r="E40" s="79"/>
      <c r="F40" s="84">
        <f>AVERAGE([2]Normalised!BM31:CF31)</f>
        <v>0.23997196967653994</v>
      </c>
      <c r="G40" s="84">
        <f>_xlfn.STDEV.S([2]Normalised!BM31:CF31)</f>
        <v>0.10340796289743218</v>
      </c>
      <c r="H40" s="83" t="s">
        <v>72</v>
      </c>
      <c r="I40" s="80"/>
      <c r="J40" s="80"/>
      <c r="K40" s="80"/>
      <c r="L40" s="80"/>
      <c r="M40" s="80"/>
      <c r="N40" s="80"/>
      <c r="O40" s="78"/>
    </row>
    <row r="41" spans="1:15" x14ac:dyDescent="0.25">
      <c r="A41" s="17" t="s">
        <v>119</v>
      </c>
      <c r="B41" s="17" t="s">
        <v>120</v>
      </c>
      <c r="C41" s="9">
        <f>AVERAGE([2]Normalised!C7:Q7)</f>
        <v>1.1672173083875348</v>
      </c>
      <c r="D41" s="9">
        <f>_xlfn.STDEV.S([2]Normalised!C7:Q7)</f>
        <v>0.46355476353091463</v>
      </c>
      <c r="E41" s="79"/>
      <c r="F41" s="84">
        <f>AVERAGE([2]Normalised!BM7:CF7)</f>
        <v>0.71600224852486094</v>
      </c>
      <c r="G41" s="84">
        <f>_xlfn.STDEV.S([2]Normalised!BM7:CF7)</f>
        <v>0.17809490757307478</v>
      </c>
      <c r="H41" s="83" t="s">
        <v>52</v>
      </c>
      <c r="I41" s="80"/>
      <c r="J41" s="80"/>
      <c r="K41" s="82"/>
      <c r="L41" s="80"/>
      <c r="M41" s="82"/>
      <c r="N41" s="82"/>
      <c r="O41" s="78"/>
    </row>
    <row r="42" spans="1:15" ht="17.25" x14ac:dyDescent="0.25">
      <c r="A42" s="17" t="s">
        <v>121</v>
      </c>
      <c r="B42" s="17" t="s">
        <v>147</v>
      </c>
      <c r="C42" s="9">
        <v>0</v>
      </c>
      <c r="D42" s="9" t="s">
        <v>31</v>
      </c>
      <c r="E42" s="79"/>
      <c r="F42" s="84">
        <v>0</v>
      </c>
      <c r="G42" s="84" t="s">
        <v>31</v>
      </c>
      <c r="H42" s="83" t="s">
        <v>31</v>
      </c>
      <c r="I42" s="80"/>
      <c r="J42" s="80"/>
      <c r="K42" s="82"/>
      <c r="L42" s="80"/>
      <c r="M42" s="82"/>
      <c r="N42" s="82"/>
      <c r="O42" s="78"/>
    </row>
    <row r="43" spans="1:15" ht="17.25" x14ac:dyDescent="0.25">
      <c r="A43" s="17" t="s">
        <v>123</v>
      </c>
      <c r="B43" s="17" t="s">
        <v>146</v>
      </c>
      <c r="C43" s="9">
        <f>AVERAGE([2]Normalised!C6:Q6)</f>
        <v>1.1452456997309046</v>
      </c>
      <c r="D43" s="9">
        <f>_xlfn.STDEV.S([2]Normalised!C6:Q6)</f>
        <v>0.42992108455183398</v>
      </c>
      <c r="E43" s="79"/>
      <c r="F43" s="84">
        <f>AVERAGE([2]Normalised!BM6:CF6)</f>
        <v>0.9468386759321985</v>
      </c>
      <c r="G43" s="84">
        <f>_xlfn.STDEV.S([2]Normalised!BM6:CF6)</f>
        <v>0.39661358787375894</v>
      </c>
      <c r="H43" s="83" t="s">
        <v>16</v>
      </c>
      <c r="I43" s="80"/>
      <c r="J43" s="80"/>
      <c r="K43" s="80"/>
      <c r="L43" s="80"/>
      <c r="M43" s="80"/>
      <c r="N43" s="80"/>
      <c r="O43" s="78"/>
    </row>
    <row r="44" spans="1:15" x14ac:dyDescent="0.25">
      <c r="A44" s="17"/>
      <c r="B44" s="17"/>
      <c r="C44" s="9"/>
      <c r="D44" s="9"/>
      <c r="E44" s="79"/>
      <c r="F44" s="84"/>
      <c r="G44" s="84"/>
      <c r="H44" s="83"/>
      <c r="I44" s="80"/>
      <c r="J44" s="80"/>
      <c r="K44" s="82"/>
      <c r="L44" s="80"/>
      <c r="M44" s="82"/>
      <c r="N44" s="82"/>
      <c r="O44" s="78"/>
    </row>
    <row r="45" spans="1:15" x14ac:dyDescent="0.25">
      <c r="A45" s="6"/>
      <c r="B45" s="21"/>
      <c r="C45" s="10"/>
      <c r="D45" s="10"/>
      <c r="E45" s="79"/>
      <c r="F45" s="81"/>
      <c r="G45" s="81"/>
      <c r="H45" s="19"/>
      <c r="I45" s="80"/>
      <c r="J45" s="80"/>
      <c r="K45" s="80"/>
      <c r="L45" s="80"/>
      <c r="M45" s="80"/>
      <c r="N45" s="80"/>
      <c r="O45" s="78"/>
    </row>
    <row r="46" spans="1:15" x14ac:dyDescent="0.25">
      <c r="A46" s="116" t="s">
        <v>150</v>
      </c>
      <c r="B46" s="21"/>
      <c r="C46" s="10"/>
      <c r="D46" s="10"/>
      <c r="E46" s="79"/>
      <c r="F46" s="10"/>
      <c r="G46" s="10"/>
      <c r="H46" s="19"/>
      <c r="I46" s="80"/>
      <c r="J46" s="80"/>
      <c r="K46" s="80"/>
      <c r="L46" s="80"/>
      <c r="M46" s="80"/>
      <c r="N46" s="80"/>
      <c r="O46" s="78"/>
    </row>
    <row r="47" spans="1:15" x14ac:dyDescent="0.25">
      <c r="A47" s="29" t="s">
        <v>151</v>
      </c>
      <c r="B47" s="6"/>
      <c r="C47" s="10"/>
      <c r="D47" s="79"/>
      <c r="E47" s="19"/>
      <c r="F47" s="6"/>
      <c r="G47" s="6"/>
      <c r="H47" s="19"/>
      <c r="I47" s="19"/>
      <c r="J47" s="19"/>
      <c r="K47" s="19"/>
      <c r="L47" s="19"/>
      <c r="M47" s="19"/>
      <c r="N47" s="19"/>
      <c r="O47" s="78"/>
    </row>
    <row r="48" spans="1:15" x14ac:dyDescent="0.25">
      <c r="A48" s="29" t="s">
        <v>152</v>
      </c>
    </row>
    <row r="49" spans="1:5" x14ac:dyDescent="0.25">
      <c r="A49" s="29" t="s">
        <v>153</v>
      </c>
      <c r="E49" s="32"/>
    </row>
    <row r="50" spans="1:5" x14ac:dyDescent="0.25">
      <c r="A50" s="22" t="s">
        <v>154</v>
      </c>
      <c r="B50" s="53"/>
    </row>
    <row r="51" spans="1:5" x14ac:dyDescent="0.25">
      <c r="A51" s="6"/>
      <c r="B51" s="6"/>
    </row>
    <row r="52" spans="1:5" x14ac:dyDescent="0.25">
      <c r="A52" s="29"/>
      <c r="B52" s="29"/>
    </row>
    <row r="53" spans="1:5" x14ac:dyDescent="0.25">
      <c r="A53" s="29"/>
      <c r="B53" s="29"/>
    </row>
    <row r="54" spans="1:5" x14ac:dyDescent="0.25">
      <c r="A54" s="29"/>
      <c r="B54" s="29"/>
    </row>
    <row r="55" spans="1:5" x14ac:dyDescent="0.25">
      <c r="A55" s="29"/>
      <c r="B55" s="29"/>
    </row>
    <row r="56" spans="1:5" x14ac:dyDescent="0.25">
      <c r="A56" s="29"/>
      <c r="B56" s="29"/>
    </row>
    <row r="57" spans="1:5" x14ac:dyDescent="0.25">
      <c r="A57" s="29"/>
      <c r="B57" s="29"/>
    </row>
    <row r="58" spans="1:5" x14ac:dyDescent="0.25">
      <c r="A58" s="29"/>
      <c r="B58" s="29"/>
    </row>
    <row r="59" spans="1:5" x14ac:dyDescent="0.25">
      <c r="A59" s="29"/>
      <c r="B59" s="29"/>
    </row>
    <row r="60" spans="1:5" x14ac:dyDescent="0.25">
      <c r="A60" s="29"/>
      <c r="B60" s="29"/>
    </row>
    <row r="61" spans="1:5" x14ac:dyDescent="0.25">
      <c r="A61" s="29"/>
      <c r="B61" s="29"/>
    </row>
    <row r="62" spans="1:5" x14ac:dyDescent="0.25">
      <c r="A62" s="29"/>
      <c r="B62" s="29"/>
    </row>
  </sheetData>
  <mergeCells count="5">
    <mergeCell ref="A1:H1"/>
    <mergeCell ref="I1:N1"/>
    <mergeCell ref="C2:D2"/>
    <mergeCell ref="F2:H2"/>
    <mergeCell ref="I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TABLE_S1</vt:lpstr>
      <vt:lpstr>TABLE_S2</vt:lpstr>
      <vt:lpstr>TABLE S3</vt:lpstr>
      <vt:lpstr>TABLES4</vt:lpstr>
    </vt:vector>
  </TitlesOfParts>
  <Company>Swansea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Griffiths W.J.</dc:creator>
  <cp:lastModifiedBy>Griffiths W.J.</cp:lastModifiedBy>
  <dcterms:created xsi:type="dcterms:W3CDTF">2016-08-23T14:52:14Z</dcterms:created>
  <dcterms:modified xsi:type="dcterms:W3CDTF">2016-08-25T10:25:51Z</dcterms:modified>
</cp:coreProperties>
</file>