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art0610/Desktop/Desktop - admin’s iMac (5)/postdoc-Oxford/HClPaper/Supplement/"/>
    </mc:Choice>
  </mc:AlternateContent>
  <xr:revisionPtr revIDLastSave="0" documentId="13_ncr:1_{2FFBD0C9-A9BA-A143-B3AB-75B6DF194942}" xr6:coauthVersionLast="47" xr6:coauthVersionMax="47" xr10:uidLastSave="{00000000-0000-0000-0000-000000000000}"/>
  <bookViews>
    <workbookView xWindow="10380" yWindow="6100" windowWidth="26040" windowHeight="14940" activeTab="1" xr2:uid="{D9861833-1F7A-2843-A294-55B8909FA644}"/>
  </bookViews>
  <sheets>
    <sheet name="input data" sheetId="1" r:id="rId1"/>
    <sheet name="list of speci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9" i="1" l="1"/>
  <c r="V28" i="1"/>
  <c r="V27" i="1"/>
  <c r="V19" i="1"/>
  <c r="V20" i="1"/>
  <c r="V21" i="1"/>
  <c r="V22" i="1"/>
  <c r="V23" i="1"/>
  <c r="V24" i="1"/>
  <c r="V25" i="1"/>
  <c r="V26" i="1"/>
  <c r="V18" i="1"/>
  <c r="U29" i="1"/>
  <c r="U28" i="1"/>
  <c r="U27" i="1"/>
  <c r="U19" i="1"/>
  <c r="U20" i="1"/>
  <c r="U21" i="1"/>
  <c r="U22" i="1"/>
  <c r="U23" i="1"/>
  <c r="U24" i="1"/>
  <c r="U25" i="1"/>
  <c r="U26" i="1"/>
  <c r="U18" i="1"/>
  <c r="T29" i="1"/>
  <c r="T28" i="1"/>
  <c r="T27" i="1"/>
  <c r="T19" i="1"/>
  <c r="T20" i="1"/>
  <c r="T21" i="1"/>
  <c r="T22" i="1"/>
  <c r="T23" i="1"/>
  <c r="T24" i="1"/>
  <c r="T25" i="1"/>
  <c r="T26" i="1"/>
  <c r="T18" i="1"/>
  <c r="S29" i="1"/>
  <c r="S28" i="1"/>
  <c r="S27" i="1"/>
  <c r="S19" i="1"/>
  <c r="S20" i="1"/>
  <c r="S21" i="1"/>
  <c r="S22" i="1"/>
  <c r="S23" i="1"/>
  <c r="S24" i="1"/>
  <c r="S25" i="1"/>
  <c r="S26" i="1"/>
  <c r="S18" i="1"/>
  <c r="Q25" i="1"/>
  <c r="V14" i="1"/>
  <c r="V13" i="1"/>
  <c r="V12" i="1"/>
  <c r="V4" i="1"/>
  <c r="V5" i="1"/>
  <c r="V6" i="1"/>
  <c r="V7" i="1"/>
  <c r="V8" i="1"/>
  <c r="V9" i="1"/>
  <c r="V10" i="1"/>
  <c r="V11" i="1"/>
  <c r="V3" i="1"/>
  <c r="U14" i="1"/>
  <c r="U13" i="1"/>
  <c r="U12" i="1"/>
  <c r="U4" i="1"/>
  <c r="U5" i="1"/>
  <c r="U6" i="1"/>
  <c r="U7" i="1"/>
  <c r="U8" i="1"/>
  <c r="U9" i="1"/>
  <c r="U10" i="1"/>
  <c r="U11" i="1"/>
  <c r="U3" i="1"/>
  <c r="T14" i="1"/>
  <c r="T13" i="1"/>
  <c r="T12" i="1"/>
  <c r="T4" i="1"/>
  <c r="T5" i="1"/>
  <c r="T6" i="1"/>
  <c r="T7" i="1"/>
  <c r="T8" i="1"/>
  <c r="T9" i="1"/>
  <c r="T10" i="1"/>
  <c r="T11" i="1"/>
  <c r="T3" i="1"/>
  <c r="S14" i="1"/>
  <c r="S13" i="1"/>
  <c r="S12" i="1"/>
  <c r="S4" i="1"/>
  <c r="S5" i="1"/>
  <c r="S6" i="1"/>
  <c r="S7" i="1"/>
  <c r="S8" i="1"/>
  <c r="S9" i="1"/>
  <c r="S10" i="1"/>
  <c r="S11" i="1"/>
  <c r="S3" i="1"/>
  <c r="R5" i="1"/>
  <c r="R6" i="1"/>
  <c r="R7" i="1"/>
  <c r="R3" i="1"/>
  <c r="Q14" i="1"/>
  <c r="Q13" i="1"/>
  <c r="Q9" i="1"/>
  <c r="Q10" i="1"/>
  <c r="Q11" i="1"/>
  <c r="Q3" i="1"/>
  <c r="R17" i="1"/>
  <c r="R29" i="1" s="1"/>
  <c r="Q17" i="1"/>
  <c r="Q20" i="1" s="1"/>
  <c r="R2" i="1"/>
  <c r="R14" i="1" s="1"/>
  <c r="Q2" i="1"/>
  <c r="Q5" i="1" s="1"/>
  <c r="N29" i="1"/>
  <c r="N28" i="1"/>
  <c r="N27" i="1"/>
  <c r="N19" i="1"/>
  <c r="N20" i="1"/>
  <c r="N21" i="1"/>
  <c r="N22" i="1"/>
  <c r="N23" i="1"/>
  <c r="N24" i="1"/>
  <c r="N25" i="1"/>
  <c r="N26" i="1"/>
  <c r="N18" i="1"/>
  <c r="M29" i="1"/>
  <c r="M28" i="1"/>
  <c r="M27" i="1"/>
  <c r="M19" i="1"/>
  <c r="M20" i="1"/>
  <c r="M21" i="1"/>
  <c r="M22" i="1"/>
  <c r="M23" i="1"/>
  <c r="M24" i="1"/>
  <c r="M25" i="1"/>
  <c r="M26" i="1"/>
  <c r="M18" i="1"/>
  <c r="L29" i="1"/>
  <c r="L28" i="1"/>
  <c r="L27" i="1"/>
  <c r="L19" i="1"/>
  <c r="L20" i="1"/>
  <c r="L21" i="1"/>
  <c r="L22" i="1"/>
  <c r="L23" i="1"/>
  <c r="L24" i="1"/>
  <c r="L25" i="1"/>
  <c r="L26" i="1"/>
  <c r="L18" i="1"/>
  <c r="K18" i="1"/>
  <c r="K29" i="1"/>
  <c r="K28" i="1"/>
  <c r="K27" i="1"/>
  <c r="K19" i="1"/>
  <c r="K20" i="1"/>
  <c r="K21" i="1"/>
  <c r="K22" i="1"/>
  <c r="K23" i="1"/>
  <c r="K24" i="1"/>
  <c r="K25" i="1"/>
  <c r="K26" i="1"/>
  <c r="J28" i="1"/>
  <c r="J27" i="1"/>
  <c r="J24" i="1"/>
  <c r="J25" i="1"/>
  <c r="J26" i="1"/>
  <c r="J17" i="1"/>
  <c r="J18" i="1" s="1"/>
  <c r="I17" i="1"/>
  <c r="I29" i="1" s="1"/>
  <c r="N14" i="1"/>
  <c r="N13" i="1"/>
  <c r="N12" i="1"/>
  <c r="N4" i="1"/>
  <c r="N5" i="1"/>
  <c r="N6" i="1"/>
  <c r="N7" i="1"/>
  <c r="N8" i="1"/>
  <c r="N9" i="1"/>
  <c r="N10" i="1"/>
  <c r="N11" i="1"/>
  <c r="N3" i="1"/>
  <c r="M14" i="1"/>
  <c r="M13" i="1"/>
  <c r="M12" i="1"/>
  <c r="M4" i="1"/>
  <c r="M5" i="1"/>
  <c r="M6" i="1"/>
  <c r="M7" i="1"/>
  <c r="M8" i="1"/>
  <c r="M9" i="1"/>
  <c r="M10" i="1"/>
  <c r="M11" i="1"/>
  <c r="M3" i="1"/>
  <c r="L14" i="1"/>
  <c r="L13" i="1"/>
  <c r="L12" i="1"/>
  <c r="L4" i="1"/>
  <c r="L5" i="1"/>
  <c r="L6" i="1"/>
  <c r="L7" i="1"/>
  <c r="L8" i="1"/>
  <c r="L9" i="1"/>
  <c r="L10" i="1"/>
  <c r="L11" i="1"/>
  <c r="L3" i="1"/>
  <c r="K14" i="1"/>
  <c r="K13" i="1"/>
  <c r="K12" i="1"/>
  <c r="K4" i="1"/>
  <c r="K5" i="1"/>
  <c r="K6" i="1"/>
  <c r="K7" i="1"/>
  <c r="K8" i="1"/>
  <c r="K9" i="1"/>
  <c r="K10" i="1"/>
  <c r="K11" i="1"/>
  <c r="K3" i="1"/>
  <c r="J2" i="1"/>
  <c r="J6" i="1" s="1"/>
  <c r="I2" i="1"/>
  <c r="I14" i="1" s="1"/>
  <c r="J14" i="1"/>
  <c r="J10" i="1"/>
  <c r="N15" i="1" l="1"/>
  <c r="M15" i="1"/>
  <c r="L15" i="1"/>
  <c r="M30" i="1"/>
  <c r="K15" i="1"/>
  <c r="R18" i="1"/>
  <c r="R26" i="1"/>
  <c r="R23" i="1"/>
  <c r="Q24" i="1"/>
  <c r="Q22" i="1"/>
  <c r="R22" i="1"/>
  <c r="Q23" i="1"/>
  <c r="J29" i="1"/>
  <c r="J3" i="1"/>
  <c r="I23" i="1"/>
  <c r="Q4" i="1"/>
  <c r="R4" i="1"/>
  <c r="Q19" i="1"/>
  <c r="R21" i="1"/>
  <c r="J11" i="1"/>
  <c r="I22" i="1"/>
  <c r="Q12" i="1"/>
  <c r="R11" i="1"/>
  <c r="Q27" i="1"/>
  <c r="R20" i="1"/>
  <c r="Q18" i="1"/>
  <c r="Q28" i="1"/>
  <c r="R19" i="1"/>
  <c r="Q26" i="1"/>
  <c r="Q29" i="1"/>
  <c r="R27" i="1"/>
  <c r="I5" i="1"/>
  <c r="S15" i="1"/>
  <c r="I12" i="1"/>
  <c r="I21" i="1"/>
  <c r="I20" i="1"/>
  <c r="V15" i="1"/>
  <c r="J9" i="1"/>
  <c r="I18" i="1"/>
  <c r="J22" i="1"/>
  <c r="Q8" i="1"/>
  <c r="I8" i="1"/>
  <c r="J13" i="1"/>
  <c r="I26" i="1"/>
  <c r="J21" i="1"/>
  <c r="R10" i="1"/>
  <c r="I7" i="1"/>
  <c r="J5" i="1"/>
  <c r="I25" i="1"/>
  <c r="I28" i="1"/>
  <c r="J20" i="1"/>
  <c r="Q6" i="1"/>
  <c r="R9" i="1"/>
  <c r="R13" i="1"/>
  <c r="Q21" i="1"/>
  <c r="R25" i="1"/>
  <c r="R28" i="1"/>
  <c r="J23" i="1"/>
  <c r="T15" i="1"/>
  <c r="V30" i="1"/>
  <c r="I10" i="1"/>
  <c r="J12" i="1"/>
  <c r="I19" i="1"/>
  <c r="J8" i="1"/>
  <c r="I27" i="1"/>
  <c r="Q7" i="1"/>
  <c r="R12" i="1"/>
  <c r="I6" i="1"/>
  <c r="J4" i="1"/>
  <c r="I24" i="1"/>
  <c r="J19" i="1"/>
  <c r="R8" i="1"/>
  <c r="R24" i="1"/>
  <c r="U30" i="1"/>
  <c r="T30" i="1"/>
  <c r="S30" i="1"/>
  <c r="U15" i="1"/>
  <c r="N30" i="1"/>
  <c r="L30" i="1"/>
  <c r="K30" i="1"/>
  <c r="J7" i="1"/>
  <c r="I9" i="1"/>
  <c r="I4" i="1"/>
  <c r="I13" i="1"/>
  <c r="I11" i="1"/>
  <c r="I3" i="1"/>
  <c r="R30" i="1" l="1"/>
  <c r="I15" i="1"/>
  <c r="J30" i="1"/>
  <c r="I30" i="1"/>
  <c r="J15" i="1"/>
  <c r="Q15" i="1"/>
  <c r="R15" i="1"/>
  <c r="Q30" i="1"/>
</calcChain>
</file>

<file path=xl/sharedStrings.xml><?xml version="1.0" encoding="utf-8"?>
<sst xmlns="http://schemas.openxmlformats.org/spreadsheetml/2006/main" count="143" uniqueCount="94">
  <si>
    <t>Cl_wt_pct</t>
  </si>
  <si>
    <t>X_HCl</t>
  </si>
  <si>
    <t>X_H2O</t>
  </si>
  <si>
    <t>X_Cl2</t>
  </si>
  <si>
    <t>X_H2</t>
  </si>
  <si>
    <t>X_SO2</t>
  </si>
  <si>
    <t>X_H2S</t>
  </si>
  <si>
    <t>X_CO2</t>
  </si>
  <si>
    <t>X_CO</t>
  </si>
  <si>
    <t>X_CH4</t>
  </si>
  <si>
    <t>Etna 250</t>
  </si>
  <si>
    <t>Ant 530</t>
  </si>
  <si>
    <t>Etna 1750</t>
  </si>
  <si>
    <t>Ant 473</t>
  </si>
  <si>
    <t>air</t>
  </si>
  <si>
    <t>N2</t>
  </si>
  <si>
    <t>O2</t>
  </si>
  <si>
    <t>Ar</t>
  </si>
  <si>
    <t>XN2</t>
  </si>
  <si>
    <t>XO2</t>
  </si>
  <si>
    <t>Xar</t>
  </si>
  <si>
    <t>HCl(g)</t>
  </si>
  <si>
    <t>H2O(g)</t>
  </si>
  <si>
    <t>Cl2(g)</t>
  </si>
  <si>
    <t>H2(g)</t>
  </si>
  <si>
    <t>SO2(g)</t>
  </si>
  <si>
    <t>H2S(g)</t>
  </si>
  <si>
    <t>CO2(g)</t>
  </si>
  <si>
    <t>CO(g)</t>
  </si>
  <si>
    <t>CH4(g)</t>
  </si>
  <si>
    <t>N2(g)</t>
  </si>
  <si>
    <t>O2(g)</t>
  </si>
  <si>
    <t>Ar(g)</t>
  </si>
  <si>
    <t>CH3(g)</t>
  </si>
  <si>
    <t>Cl(g)</t>
  </si>
  <si>
    <t>ClClO(g)</t>
  </si>
  <si>
    <t>ClO(g)</t>
  </si>
  <si>
    <t>ClO2(g)</t>
  </si>
  <si>
    <t>ClOO(g)</t>
  </si>
  <si>
    <t>COOH(g)</t>
  </si>
  <si>
    <t>COS(g)</t>
  </si>
  <si>
    <t>CS(g)</t>
  </si>
  <si>
    <t>CS2(g)</t>
  </si>
  <si>
    <t>H(g)</t>
  </si>
  <si>
    <t>H2O2(g)</t>
  </si>
  <si>
    <t>H2S2(g)</t>
  </si>
  <si>
    <t>H2SO4(g)</t>
  </si>
  <si>
    <t>HClCO(g)</t>
  </si>
  <si>
    <t>HCN(g)</t>
  </si>
  <si>
    <t>HCO(g)</t>
  </si>
  <si>
    <t>HCOOH(g)</t>
  </si>
  <si>
    <t>HNCO(g)</t>
  </si>
  <si>
    <t>HNO(g)</t>
  </si>
  <si>
    <t>HNO2(g)</t>
  </si>
  <si>
    <t>HNO3(g)</t>
  </si>
  <si>
    <t>HO2(g)</t>
  </si>
  <si>
    <t>HOCl(g)</t>
  </si>
  <si>
    <t>HOCN(g)</t>
  </si>
  <si>
    <t>HS(g)</t>
  </si>
  <si>
    <t>HSO3Cl(g)</t>
  </si>
  <si>
    <t>N(g)</t>
  </si>
  <si>
    <t>N2O(g)</t>
  </si>
  <si>
    <t>N2O2(g)</t>
  </si>
  <si>
    <t>N2O3(g)</t>
  </si>
  <si>
    <t>NH2(g)</t>
  </si>
  <si>
    <t>NH2OH(g)</t>
  </si>
  <si>
    <t>NH3(g)</t>
  </si>
  <si>
    <t>NO(g)</t>
  </si>
  <si>
    <t>NO2(g)</t>
  </si>
  <si>
    <t>NO2Cl(g)</t>
  </si>
  <si>
    <t>NO3(g)</t>
  </si>
  <si>
    <t>NOCl(g)</t>
  </si>
  <si>
    <t>O(g)</t>
  </si>
  <si>
    <t>O3(g)</t>
  </si>
  <si>
    <t>OClO(g)</t>
  </si>
  <si>
    <t>S(g)</t>
  </si>
  <si>
    <t>S2(g)</t>
  </si>
  <si>
    <t>S2Cl(g)</t>
  </si>
  <si>
    <t>S2Cl2(g)</t>
  </si>
  <si>
    <t>S2O(g)</t>
  </si>
  <si>
    <t>S3(g)</t>
  </si>
  <si>
    <t>S4(g)</t>
  </si>
  <si>
    <t>S5(g)</t>
  </si>
  <si>
    <t>S6(g)</t>
  </si>
  <si>
    <t>SCl(g)</t>
  </si>
  <si>
    <t>SCl2(g)</t>
  </si>
  <si>
    <t>SO(g)</t>
  </si>
  <si>
    <t>SO2Cl2(g)</t>
  </si>
  <si>
    <t>SO3(g)</t>
  </si>
  <si>
    <t>SOCl(g)</t>
  </si>
  <si>
    <t>SOCl2(g)</t>
  </si>
  <si>
    <t>2. composition of the gas phase resulting from mixing 0.001, 0.1, 1, 10, 20, and 50 % of volcanic gas with air</t>
  </si>
  <si>
    <t>1. composition of the gas phase</t>
  </si>
  <si>
    <t>list of all gas (g) species used for modelling in HSC Chemistry GEM; simulation at 1000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</si>
</sst>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4" fontId="2" fillId="0" borderId="0" xfId="0" applyNumberFormat="1" applyFont="1" applyBorder="1" applyProtection="1">
      <protection locked="0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AAEFC-7285-0940-963D-6B2CB6C2E5AE}">
  <dimension ref="A1:V30"/>
  <sheetViews>
    <sheetView workbookViewId="0">
      <selection activeCell="A3" sqref="A3"/>
    </sheetView>
  </sheetViews>
  <sheetFormatPr baseColWidth="10" defaultRowHeight="16" x14ac:dyDescent="0.2"/>
  <cols>
    <col min="1" max="8" width="10.83203125" style="1"/>
    <col min="9" max="11" width="12.1640625" style="1" bestFit="1" customWidth="1"/>
    <col min="12" max="17" width="10.83203125" style="1"/>
    <col min="18" max="18" width="12.1640625" style="1" bestFit="1" customWidth="1"/>
    <col min="19" max="16384" width="10.83203125" style="1"/>
  </cols>
  <sheetData>
    <row r="1" spans="1:22" x14ac:dyDescent="0.2">
      <c r="H1" s="4" t="s">
        <v>91</v>
      </c>
    </row>
    <row r="2" spans="1:22" x14ac:dyDescent="0.2">
      <c r="A2" s="4" t="s">
        <v>92</v>
      </c>
      <c r="H2" s="1" t="s">
        <v>12</v>
      </c>
      <c r="I2" s="1">
        <f>0.01/100</f>
        <v>1E-4</v>
      </c>
      <c r="J2" s="1">
        <f>0.1/100</f>
        <v>1E-3</v>
      </c>
      <c r="K2" s="1">
        <v>0.01</v>
      </c>
      <c r="L2" s="1">
        <v>0.1</v>
      </c>
      <c r="M2" s="1">
        <v>0.2</v>
      </c>
      <c r="N2" s="1">
        <v>0.5</v>
      </c>
      <c r="P2" s="1" t="s">
        <v>11</v>
      </c>
      <c r="Q2" s="1">
        <f>0.01/100</f>
        <v>1E-4</v>
      </c>
      <c r="R2" s="1">
        <f>0.1/100</f>
        <v>1E-3</v>
      </c>
      <c r="S2" s="1">
        <v>0.01</v>
      </c>
      <c r="T2" s="1">
        <v>0.1</v>
      </c>
      <c r="U2" s="1">
        <v>0.2</v>
      </c>
      <c r="V2" s="1">
        <v>0.5</v>
      </c>
    </row>
    <row r="3" spans="1:22" x14ac:dyDescent="0.2">
      <c r="B3" s="1" t="s">
        <v>10</v>
      </c>
      <c r="C3" s="1" t="s">
        <v>12</v>
      </c>
      <c r="D3" s="1" t="s">
        <v>11</v>
      </c>
      <c r="E3" s="1" t="s">
        <v>13</v>
      </c>
      <c r="F3" s="1" t="s">
        <v>14</v>
      </c>
      <c r="H3" s="1" t="s">
        <v>1</v>
      </c>
      <c r="I3" s="2">
        <f>B5*I$2</f>
        <v>5.90308593806869E-7</v>
      </c>
      <c r="J3" s="2">
        <f>B5*J$2</f>
        <v>5.90308593806869E-6</v>
      </c>
      <c r="K3" s="2">
        <f>B5*K$2</f>
        <v>5.9030859380686902E-5</v>
      </c>
      <c r="L3" s="2">
        <f>B5*L$2</f>
        <v>5.9030859380686902E-4</v>
      </c>
      <c r="M3" s="2">
        <f>B5*M$2</f>
        <v>1.180617187613738E-3</v>
      </c>
      <c r="N3" s="2">
        <f>B5*N$2</f>
        <v>2.9515429690343451E-3</v>
      </c>
      <c r="P3" s="1" t="s">
        <v>1</v>
      </c>
      <c r="Q3" s="2">
        <f>D5*Q$2</f>
        <v>8.0521594830705403E-6</v>
      </c>
      <c r="R3" s="2">
        <f>D5*R$2</f>
        <v>8.05215948307054E-5</v>
      </c>
      <c r="S3" s="2">
        <f>D5*S$2</f>
        <v>8.0521594830705394E-4</v>
      </c>
      <c r="T3" s="2">
        <f>D5*T$2</f>
        <v>8.0521594830705399E-3</v>
      </c>
      <c r="U3" s="2">
        <f>D5*U$2</f>
        <v>1.610431896614108E-2</v>
      </c>
      <c r="V3" s="2">
        <f>D5*V$2</f>
        <v>4.0260797415352698E-2</v>
      </c>
    </row>
    <row r="4" spans="1:22" x14ac:dyDescent="0.2">
      <c r="A4" s="1" t="s">
        <v>0</v>
      </c>
      <c r="B4" s="3">
        <v>0.21416505791505799</v>
      </c>
      <c r="C4" s="3">
        <v>0.144224990985938</v>
      </c>
      <c r="D4" s="3">
        <v>0.28238410080138698</v>
      </c>
      <c r="E4" s="3">
        <v>0.18536042847526399</v>
      </c>
      <c r="F4" s="1" t="s">
        <v>15</v>
      </c>
      <c r="G4" s="1">
        <v>0.7722</v>
      </c>
      <c r="H4" s="1" t="s">
        <v>2</v>
      </c>
      <c r="I4" s="2">
        <f>B6*I$2</f>
        <v>5.9761767979002199E-6</v>
      </c>
      <c r="J4" s="2">
        <f>B6*J$2</f>
        <v>5.9761767979002202E-5</v>
      </c>
      <c r="K4" s="2">
        <f>B6*K$2</f>
        <v>5.9761767979002196E-4</v>
      </c>
      <c r="L4" s="2">
        <f>B6*L$2</f>
        <v>5.9761767979002204E-3</v>
      </c>
      <c r="M4" s="2">
        <f>B6*M$2</f>
        <v>1.1952353595800441E-2</v>
      </c>
      <c r="N4" s="2">
        <f>B6*N$2</f>
        <v>2.98808839895011E-2</v>
      </c>
      <c r="P4" s="1" t="s">
        <v>2</v>
      </c>
      <c r="Q4" s="2">
        <f>D6*Q$2</f>
        <v>8.3442959387920607E-5</v>
      </c>
      <c r="R4" s="2">
        <f>D6*R$2</f>
        <v>8.3442959387920604E-4</v>
      </c>
      <c r="S4" s="2">
        <f>D6*S$2</f>
        <v>8.3442959387920596E-3</v>
      </c>
      <c r="T4" s="2">
        <f>D6*T$2</f>
        <v>8.3442959387920609E-2</v>
      </c>
      <c r="U4" s="2">
        <f>D6*U$2</f>
        <v>0.16688591877584122</v>
      </c>
      <c r="V4" s="2">
        <f>D6*V$2</f>
        <v>0.41721479693960301</v>
      </c>
    </row>
    <row r="5" spans="1:22" x14ac:dyDescent="0.2">
      <c r="A5" s="1" t="s">
        <v>1</v>
      </c>
      <c r="B5" s="2">
        <v>5.9030859380686902E-3</v>
      </c>
      <c r="C5" s="2">
        <v>2.56742094428224E-3</v>
      </c>
      <c r="D5" s="2">
        <v>8.0521594830705395E-2</v>
      </c>
      <c r="E5" s="2">
        <v>5.6522815075884102E-2</v>
      </c>
      <c r="F5" s="1" t="s">
        <v>16</v>
      </c>
      <c r="G5" s="1">
        <v>0.2079</v>
      </c>
      <c r="H5" s="1" t="s">
        <v>3</v>
      </c>
      <c r="I5" s="2">
        <f>B7*I$2</f>
        <v>1.20165960156144E-13</v>
      </c>
      <c r="J5" s="2">
        <f>B7*J$2</f>
        <v>1.20165960156144E-12</v>
      </c>
      <c r="K5" s="2">
        <f>B7*K$2</f>
        <v>1.20165960156144E-11</v>
      </c>
      <c r="L5" s="2">
        <f>B7*L$2</f>
        <v>1.2016596015614399E-10</v>
      </c>
      <c r="M5" s="2">
        <f>B7*M$2</f>
        <v>2.4033192031228799E-10</v>
      </c>
      <c r="N5" s="2">
        <f>B7*N$2</f>
        <v>6.0082980078071997E-10</v>
      </c>
      <c r="P5" s="1" t="s">
        <v>3</v>
      </c>
      <c r="Q5" s="2">
        <f>D7*Q$2</f>
        <v>2.4077175891778E-13</v>
      </c>
      <c r="R5" s="2">
        <f>D7*R$2</f>
        <v>2.4077175891778001E-12</v>
      </c>
      <c r="S5" s="2">
        <f>D7*S$2</f>
        <v>2.4077175891778003E-11</v>
      </c>
      <c r="T5" s="2">
        <f>D7*T$2</f>
        <v>2.4077175891778003E-10</v>
      </c>
      <c r="U5" s="2">
        <f>D7*U$2</f>
        <v>4.8154351783556006E-10</v>
      </c>
      <c r="V5" s="2">
        <f>D7*V$2</f>
        <v>1.2038587945889001E-9</v>
      </c>
    </row>
    <row r="6" spans="1:22" x14ac:dyDescent="0.2">
      <c r="A6" s="1" t="s">
        <v>2</v>
      </c>
      <c r="B6" s="2">
        <v>5.9761767979002199E-2</v>
      </c>
      <c r="C6" s="2">
        <v>0.52554414494203905</v>
      </c>
      <c r="D6" s="2">
        <v>0.83442959387920601</v>
      </c>
      <c r="E6" s="2">
        <v>0.88622233923896399</v>
      </c>
      <c r="F6" s="1" t="s">
        <v>17</v>
      </c>
      <c r="G6" s="1">
        <v>9.9000000000000008E-3</v>
      </c>
      <c r="H6" s="1" t="s">
        <v>4</v>
      </c>
      <c r="I6" s="2">
        <f>B8*I$2</f>
        <v>8.76756037897376E-8</v>
      </c>
      <c r="J6" s="2">
        <f>B8*J$2</f>
        <v>8.7675603789737603E-7</v>
      </c>
      <c r="K6" s="2">
        <f>B8*K$2</f>
        <v>8.7675603789737599E-6</v>
      </c>
      <c r="L6" s="2">
        <f>B8*L$2</f>
        <v>8.7675603789737612E-5</v>
      </c>
      <c r="M6" s="2">
        <f>B8*M$2</f>
        <v>1.7535120757947522E-4</v>
      </c>
      <c r="N6" s="2">
        <f>B8*N$2</f>
        <v>4.3837801894868801E-4</v>
      </c>
      <c r="P6" s="1" t="s">
        <v>4</v>
      </c>
      <c r="Q6" s="2">
        <f>D8*Q$2</f>
        <v>1.1205760668213502E-6</v>
      </c>
      <c r="R6" s="2">
        <f>D8*R$2</f>
        <v>1.12057606682135E-5</v>
      </c>
      <c r="S6" s="2">
        <f>D8*S$2</f>
        <v>1.12057606682135E-4</v>
      </c>
      <c r="T6" s="2">
        <f>D8*T$2</f>
        <v>1.1205760668213502E-3</v>
      </c>
      <c r="U6" s="2">
        <f>D8*U$2</f>
        <v>2.2411521336427004E-3</v>
      </c>
      <c r="V6" s="2">
        <f>D8*V$2</f>
        <v>5.6028803341067503E-3</v>
      </c>
    </row>
    <row r="7" spans="1:22" x14ac:dyDescent="0.2">
      <c r="A7" s="1" t="s">
        <v>3</v>
      </c>
      <c r="B7" s="2">
        <v>1.2016596015614399E-9</v>
      </c>
      <c r="C7" s="2">
        <v>2.6051764478635799E-11</v>
      </c>
      <c r="D7" s="2">
        <v>2.4077175891778001E-9</v>
      </c>
      <c r="E7" s="2">
        <v>1.1165529419944599E-9</v>
      </c>
      <c r="H7" s="1" t="s">
        <v>5</v>
      </c>
      <c r="I7" s="2">
        <f>B9*I$2</f>
        <v>1.9116281908567302E-6</v>
      </c>
      <c r="J7" s="2">
        <f>B9*J$2</f>
        <v>1.9116281908567299E-5</v>
      </c>
      <c r="K7" s="2">
        <f>B9*K$2</f>
        <v>1.91162819085673E-4</v>
      </c>
      <c r="L7" s="2">
        <f>B9*L$2</f>
        <v>1.91162819085673E-3</v>
      </c>
      <c r="M7" s="2">
        <f>B9*M$2</f>
        <v>3.82325638171346E-3</v>
      </c>
      <c r="N7" s="2">
        <f>B9*N$2</f>
        <v>9.5581409542836501E-3</v>
      </c>
      <c r="P7" s="1" t="s">
        <v>5</v>
      </c>
      <c r="Q7" s="2">
        <f>D9*Q$2</f>
        <v>1.5115243505372901E-7</v>
      </c>
      <c r="R7" s="2">
        <f>D9*R$2</f>
        <v>1.51152435053729E-6</v>
      </c>
      <c r="S7" s="2">
        <f>D9*S$2</f>
        <v>1.5115243505372899E-5</v>
      </c>
      <c r="T7" s="2">
        <f>D9*T$2</f>
        <v>1.5115243505372901E-4</v>
      </c>
      <c r="U7" s="2">
        <f>D9*U$2</f>
        <v>3.0230487010745802E-4</v>
      </c>
      <c r="V7" s="2">
        <f>D9*V$2</f>
        <v>7.5576217526864497E-4</v>
      </c>
    </row>
    <row r="8" spans="1:22" x14ac:dyDescent="0.2">
      <c r="A8" s="1" t="s">
        <v>4</v>
      </c>
      <c r="B8" s="2">
        <v>8.7675603789737601E-4</v>
      </c>
      <c r="C8" s="2">
        <v>7.4706000694024404E-3</v>
      </c>
      <c r="D8" s="2">
        <v>1.1205760668213501E-2</v>
      </c>
      <c r="E8" s="2">
        <v>1.1919419966529799E-2</v>
      </c>
      <c r="H8" s="1" t="s">
        <v>6</v>
      </c>
      <c r="I8" s="2">
        <f>B10*I$2</f>
        <v>4.3315592908172809E-7</v>
      </c>
      <c r="J8" s="2">
        <f>B10*J$2</f>
        <v>4.3315592908172806E-6</v>
      </c>
      <c r="K8" s="2">
        <f>B10*K$2</f>
        <v>4.3315592908172802E-5</v>
      </c>
      <c r="L8" s="2">
        <f>B10*L$2</f>
        <v>4.3315592908172806E-4</v>
      </c>
      <c r="M8" s="2">
        <f>B10*M$2</f>
        <v>8.6631185816345613E-4</v>
      </c>
      <c r="N8" s="2">
        <f>B10*N$2</f>
        <v>2.1657796454086402E-3</v>
      </c>
      <c r="P8" s="1" t="s">
        <v>6</v>
      </c>
      <c r="Q8" s="2">
        <f>D10*Q$2</f>
        <v>7.233152386362001E-6</v>
      </c>
      <c r="R8" s="2">
        <f>D10*R$2</f>
        <v>7.233152386362E-5</v>
      </c>
      <c r="S8" s="2">
        <f>D10*S$2</f>
        <v>7.2331523863620008E-4</v>
      </c>
      <c r="T8" s="2">
        <f>D10*T$2</f>
        <v>7.2331523863620011E-3</v>
      </c>
      <c r="U8" s="2">
        <f>D10*U$2</f>
        <v>1.4466304772724002E-2</v>
      </c>
      <c r="V8" s="2">
        <f>D10*V$2</f>
        <v>3.6165761931810002E-2</v>
      </c>
    </row>
    <row r="9" spans="1:22" x14ac:dyDescent="0.2">
      <c r="A9" s="1" t="s">
        <v>5</v>
      </c>
      <c r="B9" s="2">
        <v>1.91162819085673E-2</v>
      </c>
      <c r="C9" s="2">
        <v>1.1793310405868901E-2</v>
      </c>
      <c r="D9" s="2">
        <v>1.5115243505372899E-3</v>
      </c>
      <c r="E9" s="2">
        <v>9.9152910774601599E-4</v>
      </c>
      <c r="H9" s="1" t="s">
        <v>7</v>
      </c>
      <c r="I9" s="2">
        <f>B11*I$2</f>
        <v>8.8419650897488504E-5</v>
      </c>
      <c r="J9" s="2">
        <f>B11*J$2</f>
        <v>8.8419650897488499E-4</v>
      </c>
      <c r="K9" s="2">
        <f>B11*K$2</f>
        <v>8.841965089748851E-3</v>
      </c>
      <c r="L9" s="2">
        <f>B11*L$2</f>
        <v>8.8419650897488503E-2</v>
      </c>
      <c r="M9" s="2">
        <f>B11*M$2</f>
        <v>0.17683930179497701</v>
      </c>
      <c r="N9" s="2">
        <f>B11*N$2</f>
        <v>0.4420982544874425</v>
      </c>
      <c r="P9" s="1" t="s">
        <v>7</v>
      </c>
      <c r="Q9" s="2">
        <f>D11*Q$2</f>
        <v>7.5291239922572999E-37</v>
      </c>
      <c r="R9" s="2">
        <f>D11*R$2</f>
        <v>7.5291239922572996E-36</v>
      </c>
      <c r="S9" s="2">
        <f>D11*S$2</f>
        <v>7.5291239922572998E-35</v>
      </c>
      <c r="T9" s="2">
        <f>D11*T$2</f>
        <v>7.5291239922573003E-34</v>
      </c>
      <c r="U9" s="2">
        <f>D11*U$2</f>
        <v>1.5058247984514601E-33</v>
      </c>
      <c r="V9" s="2">
        <f>D11*V$2</f>
        <v>3.7645619961286499E-33</v>
      </c>
    </row>
    <row r="10" spans="1:22" x14ac:dyDescent="0.2">
      <c r="A10" s="1" t="s">
        <v>6</v>
      </c>
      <c r="B10" s="2">
        <v>4.3315592908172804E-3</v>
      </c>
      <c r="C10" s="2">
        <v>0.138399040116402</v>
      </c>
      <c r="D10" s="2">
        <v>7.2331523863620004E-2</v>
      </c>
      <c r="E10" s="2">
        <v>4.4343895494323403E-2</v>
      </c>
      <c r="H10" s="1" t="s">
        <v>8</v>
      </c>
      <c r="I10" s="2">
        <f>B12*I$2</f>
        <v>2.5814038433718801E-6</v>
      </c>
      <c r="J10" s="2">
        <f>B12*J$2</f>
        <v>2.58140384337188E-5</v>
      </c>
      <c r="K10" s="2">
        <f>B12*K$2</f>
        <v>2.5814038433718802E-4</v>
      </c>
      <c r="L10" s="2">
        <f>B12*L$2</f>
        <v>2.5814038433718805E-3</v>
      </c>
      <c r="M10" s="2">
        <f>B12*M$2</f>
        <v>5.162807686743761E-3</v>
      </c>
      <c r="N10" s="2">
        <f>B12*N$2</f>
        <v>1.2907019216859401E-2</v>
      </c>
      <c r="P10" s="1" t="s">
        <v>8</v>
      </c>
      <c r="Q10" s="2">
        <f>D12*Q$2</f>
        <v>1.3718994409847799E-38</v>
      </c>
      <c r="R10" s="2">
        <f>D12*R$2</f>
        <v>1.3718994409847799E-37</v>
      </c>
      <c r="S10" s="2">
        <f>D12*S$2</f>
        <v>1.3718994409847799E-36</v>
      </c>
      <c r="T10" s="2">
        <f>D12*T$2</f>
        <v>1.3718994409847799E-35</v>
      </c>
      <c r="U10" s="2">
        <f>D12*U$2</f>
        <v>2.7437988819695598E-35</v>
      </c>
      <c r="V10" s="2">
        <f>D12*V$2</f>
        <v>6.8594972049238995E-35</v>
      </c>
    </row>
    <row r="11" spans="1:22" x14ac:dyDescent="0.2">
      <c r="A11" s="1" t="s">
        <v>7</v>
      </c>
      <c r="B11" s="2">
        <v>0.884196508974885</v>
      </c>
      <c r="C11" s="2">
        <v>0.30556819529644202</v>
      </c>
      <c r="D11" s="2">
        <v>7.5291239922572997E-33</v>
      </c>
      <c r="E11" s="2">
        <v>4.1334759949523797E-33</v>
      </c>
      <c r="H11" s="1" t="s">
        <v>9</v>
      </c>
      <c r="I11" s="2">
        <f>B13*I$2</f>
        <v>2.3538347143840302E-14</v>
      </c>
      <c r="J11" s="2">
        <f>B13*J$2</f>
        <v>2.3538347143840301E-13</v>
      </c>
      <c r="K11" s="2">
        <f>B13*K$2</f>
        <v>2.35383471438403E-12</v>
      </c>
      <c r="L11" s="2">
        <f>B13*L$2</f>
        <v>2.35383471438403E-11</v>
      </c>
      <c r="M11" s="2">
        <f>B13*M$2</f>
        <v>4.7076694287680601E-11</v>
      </c>
      <c r="N11" s="2">
        <f>B13*N$2</f>
        <v>1.176917357192015E-10</v>
      </c>
      <c r="P11" s="1" t="s">
        <v>9</v>
      </c>
      <c r="Q11" s="2">
        <f>D13*Q$2</f>
        <v>7.2523327397679404E-43</v>
      </c>
      <c r="R11" s="2">
        <f>D13*R$2</f>
        <v>7.2523327397679398E-42</v>
      </c>
      <c r="S11" s="2">
        <f>D13*S$2</f>
        <v>7.2523327397679398E-41</v>
      </c>
      <c r="T11" s="2">
        <f>D13*T$2</f>
        <v>7.2523327397679398E-40</v>
      </c>
      <c r="U11" s="2">
        <f>D13*U$2</f>
        <v>1.450466547953588E-39</v>
      </c>
      <c r="V11" s="2">
        <f>D13*V$2</f>
        <v>3.6261663698839697E-39</v>
      </c>
    </row>
    <row r="12" spans="1:22" x14ac:dyDescent="0.2">
      <c r="A12" s="1" t="s">
        <v>8</v>
      </c>
      <c r="B12" s="2">
        <v>2.5814038433718801E-2</v>
      </c>
      <c r="C12" s="2">
        <v>8.6570958344821102E-3</v>
      </c>
      <c r="D12" s="2">
        <v>1.3718994409847799E-34</v>
      </c>
      <c r="E12" s="2">
        <v>7.5418273297977495E-35</v>
      </c>
      <c r="H12" s="1" t="s">
        <v>18</v>
      </c>
      <c r="I12" s="2">
        <f>G4*(1-I$2)</f>
        <v>0.77212278000000001</v>
      </c>
      <c r="J12" s="2">
        <f>G4*(1-J$2)</f>
        <v>0.7714278</v>
      </c>
      <c r="K12" s="2">
        <f>G4*(1-K2)</f>
        <v>0.76447799999999999</v>
      </c>
      <c r="L12" s="2">
        <f>G4*(1-L2)</f>
        <v>0.69498000000000004</v>
      </c>
      <c r="M12" s="2">
        <f>G4*(1-M2)</f>
        <v>0.61776000000000009</v>
      </c>
      <c r="N12" s="2">
        <f>G4*(1-N2)</f>
        <v>0.3861</v>
      </c>
      <c r="P12" s="1" t="s">
        <v>18</v>
      </c>
      <c r="Q12" s="2">
        <f>G4*(1-Q2)</f>
        <v>0.77212278000000001</v>
      </c>
      <c r="R12" s="2">
        <f>G4*(1-R2)</f>
        <v>0.7714278</v>
      </c>
      <c r="S12" s="2">
        <f>G4*(1-S2)</f>
        <v>0.76447799999999999</v>
      </c>
      <c r="T12" s="2">
        <f>G4*(1-T2)</f>
        <v>0.69498000000000004</v>
      </c>
      <c r="U12" s="2">
        <f>G4*(1-U2)</f>
        <v>0.61776000000000009</v>
      </c>
      <c r="V12" s="2">
        <f>G4*(1-V2)</f>
        <v>0.3861</v>
      </c>
    </row>
    <row r="13" spans="1:22" x14ac:dyDescent="0.2">
      <c r="A13" s="1" t="s">
        <v>9</v>
      </c>
      <c r="B13" s="2">
        <v>2.35383471438403E-10</v>
      </c>
      <c r="C13" s="2">
        <v>1.9236502929159899E-7</v>
      </c>
      <c r="D13" s="2">
        <v>7.2523327397679395E-39</v>
      </c>
      <c r="E13" s="2">
        <v>3.4962124041419798E-39</v>
      </c>
      <c r="H13" s="1" t="s">
        <v>19</v>
      </c>
      <c r="I13" s="2">
        <f>G5*(1-I$2)</f>
        <v>0.20787921000000001</v>
      </c>
      <c r="J13" s="2">
        <f>G5*(1-J2)</f>
        <v>0.20769209999999999</v>
      </c>
      <c r="K13" s="2">
        <f>G5*(1-K2)</f>
        <v>0.205821</v>
      </c>
      <c r="L13" s="2">
        <f>G5*(1-L2)</f>
        <v>0.18711</v>
      </c>
      <c r="M13" s="2">
        <f>G5*(1-M2)</f>
        <v>0.16632000000000002</v>
      </c>
      <c r="N13" s="2">
        <f>G5*(1-N2)</f>
        <v>0.10395</v>
      </c>
      <c r="P13" s="1" t="s">
        <v>19</v>
      </c>
      <c r="Q13" s="2">
        <f>G5*(1-Q2)</f>
        <v>0.20787921000000001</v>
      </c>
      <c r="R13" s="2">
        <f>G5*(1-R2)</f>
        <v>0.20769209999999999</v>
      </c>
      <c r="S13" s="2">
        <f>G5*(1-S2)</f>
        <v>0.205821</v>
      </c>
      <c r="T13" s="2">
        <f>G5*(1-T2)</f>
        <v>0.18711</v>
      </c>
      <c r="U13" s="2">
        <f>G5*(1-U2)</f>
        <v>0.16632000000000002</v>
      </c>
      <c r="V13" s="2">
        <f>G5*(1-V2)</f>
        <v>0.10395</v>
      </c>
    </row>
    <row r="14" spans="1:22" x14ac:dyDescent="0.2">
      <c r="H14" s="1" t="s">
        <v>20</v>
      </c>
      <c r="I14" s="2">
        <f>G6*(1-I$2)</f>
        <v>9.8990100000000015E-3</v>
      </c>
      <c r="J14" s="2">
        <f>G6*(1-J2)</f>
        <v>9.8901000000000006E-3</v>
      </c>
      <c r="K14" s="2">
        <f>G6*(1-K2)</f>
        <v>9.8010000000000007E-3</v>
      </c>
      <c r="L14" s="2">
        <f>G6*(1-L2)</f>
        <v>8.9100000000000013E-3</v>
      </c>
      <c r="M14" s="2">
        <f>G6*(1-M2)</f>
        <v>7.9200000000000017E-3</v>
      </c>
      <c r="N14" s="2">
        <f>G6*(1-N2)</f>
        <v>4.9500000000000004E-3</v>
      </c>
      <c r="P14" s="1" t="s">
        <v>20</v>
      </c>
      <c r="Q14" s="2">
        <f>G6*(1-Q2)</f>
        <v>9.8990100000000015E-3</v>
      </c>
      <c r="R14" s="2">
        <f>G6*(1-R2)</f>
        <v>9.8901000000000006E-3</v>
      </c>
      <c r="S14" s="2">
        <f>G6*(1-S2)</f>
        <v>9.8010000000000007E-3</v>
      </c>
      <c r="T14" s="2">
        <f>G6*(1-T2)</f>
        <v>8.9100000000000013E-3</v>
      </c>
      <c r="U14" s="2">
        <f>G6*(1-U2)</f>
        <v>7.9200000000000017E-3</v>
      </c>
      <c r="V14" s="2">
        <f>G6*(1-V2)</f>
        <v>4.9500000000000004E-3</v>
      </c>
    </row>
    <row r="15" spans="1:22" x14ac:dyDescent="0.2">
      <c r="I15" s="2">
        <f t="shared" ref="I15:N15" si="0">SUM(I3:I14)</f>
        <v>0.99000100000000002</v>
      </c>
      <c r="J15" s="2">
        <f t="shared" si="0"/>
        <v>0.99001000000000006</v>
      </c>
      <c r="K15" s="2">
        <f t="shared" si="0"/>
        <v>0.99009999999999998</v>
      </c>
      <c r="L15" s="2">
        <f t="shared" si="0"/>
        <v>0.99099999999999999</v>
      </c>
      <c r="M15" s="2">
        <f t="shared" si="0"/>
        <v>0.9920000000000001</v>
      </c>
      <c r="N15" s="2">
        <f t="shared" si="0"/>
        <v>0.99499999999999988</v>
      </c>
      <c r="Q15" s="2">
        <f t="shared" ref="Q15:V15" si="1">SUM(Q3:Q14)</f>
        <v>0.99000100000000002</v>
      </c>
      <c r="R15" s="2">
        <f t="shared" si="1"/>
        <v>0.99001000000000006</v>
      </c>
      <c r="S15" s="2">
        <f t="shared" si="1"/>
        <v>0.99009999999999998</v>
      </c>
      <c r="T15" s="2">
        <f t="shared" si="1"/>
        <v>0.99099999999999999</v>
      </c>
      <c r="U15" s="2">
        <f t="shared" si="1"/>
        <v>0.9920000000000001</v>
      </c>
      <c r="V15" s="2">
        <f t="shared" si="1"/>
        <v>0.99499999999999988</v>
      </c>
    </row>
    <row r="17" spans="8:22" x14ac:dyDescent="0.2">
      <c r="H17" s="1" t="s">
        <v>10</v>
      </c>
      <c r="I17" s="1">
        <f>0.01/100</f>
        <v>1E-4</v>
      </c>
      <c r="J17" s="1">
        <f>0.1/100</f>
        <v>1E-3</v>
      </c>
      <c r="K17" s="1">
        <v>0.01</v>
      </c>
      <c r="L17" s="1">
        <v>0.1</v>
      </c>
      <c r="M17" s="1">
        <v>0.2</v>
      </c>
      <c r="N17" s="1">
        <v>0.5</v>
      </c>
      <c r="P17" s="1" t="s">
        <v>13</v>
      </c>
      <c r="Q17" s="1">
        <f>0.01/100</f>
        <v>1E-4</v>
      </c>
      <c r="R17" s="1">
        <f>0.1/100</f>
        <v>1E-3</v>
      </c>
      <c r="S17" s="1">
        <v>0.01</v>
      </c>
      <c r="T17" s="1">
        <v>0.1</v>
      </c>
      <c r="U17" s="1">
        <v>0.2</v>
      </c>
      <c r="V17" s="1">
        <v>0.5</v>
      </c>
    </row>
    <row r="18" spans="8:22" x14ac:dyDescent="0.2">
      <c r="H18" s="1" t="s">
        <v>1</v>
      </c>
      <c r="I18" s="2">
        <f>C5*I$17</f>
        <v>2.56742094428224E-7</v>
      </c>
      <c r="J18" s="2">
        <f>C5*J$17</f>
        <v>2.5674209442822402E-6</v>
      </c>
      <c r="K18" s="2">
        <f>C5*K$17</f>
        <v>2.5674209442822401E-5</v>
      </c>
      <c r="L18" s="2">
        <f>C5*L$17</f>
        <v>2.5674209442822399E-4</v>
      </c>
      <c r="M18" s="2">
        <f>C5*M$17</f>
        <v>5.1348418885644798E-4</v>
      </c>
      <c r="N18" s="2">
        <f>C5*N$17</f>
        <v>1.28371047214112E-3</v>
      </c>
      <c r="P18" s="1" t="s">
        <v>1</v>
      </c>
      <c r="Q18" s="2">
        <f>E5*Q$17</f>
        <v>5.6522815075884101E-6</v>
      </c>
      <c r="R18" s="2">
        <f>E5*R$17</f>
        <v>5.6522815075884104E-5</v>
      </c>
      <c r="S18" s="2">
        <f>E5*S$17</f>
        <v>5.6522815075884104E-4</v>
      </c>
      <c r="T18" s="2">
        <f>E5*T$17</f>
        <v>5.6522815075884109E-3</v>
      </c>
      <c r="U18" s="2">
        <f>E5*U$17</f>
        <v>1.1304563015176822E-2</v>
      </c>
      <c r="V18" s="2">
        <f>E5*V$17</f>
        <v>2.8261407537942051E-2</v>
      </c>
    </row>
    <row r="19" spans="8:22" x14ac:dyDescent="0.2">
      <c r="H19" s="1" t="s">
        <v>2</v>
      </c>
      <c r="I19" s="2">
        <f>C6*I$17</f>
        <v>5.2554414494203905E-5</v>
      </c>
      <c r="J19" s="2">
        <f>C6*J$17</f>
        <v>5.2554414494203902E-4</v>
      </c>
      <c r="K19" s="2">
        <f>C6*K$17</f>
        <v>5.2554414494203902E-3</v>
      </c>
      <c r="L19" s="2">
        <f>C6*L$17</f>
        <v>5.2554414494203908E-2</v>
      </c>
      <c r="M19" s="2">
        <f>C6*M$17</f>
        <v>0.10510882898840782</v>
      </c>
      <c r="N19" s="2">
        <f>C6*N$17</f>
        <v>0.26277207247101952</v>
      </c>
      <c r="P19" s="1" t="s">
        <v>2</v>
      </c>
      <c r="Q19" s="2">
        <f>E6*Q$17</f>
        <v>8.86222339238964E-5</v>
      </c>
      <c r="R19" s="2">
        <f>E6*R$17</f>
        <v>8.8622233923896405E-4</v>
      </c>
      <c r="S19" s="2">
        <f>E6*S$17</f>
        <v>8.8622233923896405E-3</v>
      </c>
      <c r="T19" s="2">
        <f>E6*T$17</f>
        <v>8.8622233923896399E-2</v>
      </c>
      <c r="U19" s="2">
        <f>E6*U$17</f>
        <v>0.1772444678477928</v>
      </c>
      <c r="V19" s="2">
        <f>E6*V$17</f>
        <v>0.44311116961948199</v>
      </c>
    </row>
    <row r="20" spans="8:22" x14ac:dyDescent="0.2">
      <c r="H20" s="1" t="s">
        <v>3</v>
      </c>
      <c r="I20" s="2">
        <f>C7*I$17</f>
        <v>2.6051764478635802E-15</v>
      </c>
      <c r="J20" s="2">
        <f>C7*J$17</f>
        <v>2.6051764478635799E-14</v>
      </c>
      <c r="K20" s="2">
        <f>C7*K$17</f>
        <v>2.6051764478635799E-13</v>
      </c>
      <c r="L20" s="2">
        <f>C7*L$17</f>
        <v>2.6051764478635803E-12</v>
      </c>
      <c r="M20" s="2">
        <f>C7*M$17</f>
        <v>5.2103528957271605E-12</v>
      </c>
      <c r="N20" s="2">
        <f>C7*N$17</f>
        <v>1.30258822393179E-11</v>
      </c>
      <c r="P20" s="1" t="s">
        <v>3</v>
      </c>
      <c r="Q20" s="2">
        <f>E7*Q$17</f>
        <v>1.11655294199446E-13</v>
      </c>
      <c r="R20" s="2">
        <f>E7*R$17</f>
        <v>1.11655294199446E-12</v>
      </c>
      <c r="S20" s="2">
        <f>E7*S$17</f>
        <v>1.1165529419944601E-11</v>
      </c>
      <c r="T20" s="2">
        <f>E7*T$17</f>
        <v>1.1165529419944601E-10</v>
      </c>
      <c r="U20" s="2">
        <f>E7*U$17</f>
        <v>2.2331058839889201E-10</v>
      </c>
      <c r="V20" s="2">
        <f>E7*V$17</f>
        <v>5.5827647099722997E-10</v>
      </c>
    </row>
    <row r="21" spans="8:22" x14ac:dyDescent="0.2">
      <c r="H21" s="1" t="s">
        <v>4</v>
      </c>
      <c r="I21" s="2">
        <f>C8*I$17</f>
        <v>7.4706000694024404E-7</v>
      </c>
      <c r="J21" s="2">
        <f>C8*J$17</f>
        <v>7.4706000694024408E-6</v>
      </c>
      <c r="K21" s="2">
        <f>C8*K$17</f>
        <v>7.47060006940244E-5</v>
      </c>
      <c r="L21" s="2">
        <f>C8*L$17</f>
        <v>7.4706000694024408E-4</v>
      </c>
      <c r="M21" s="2">
        <f>C8*M$17</f>
        <v>1.4941200138804882E-3</v>
      </c>
      <c r="N21" s="2">
        <f>C8*N$17</f>
        <v>3.7353000347012202E-3</v>
      </c>
      <c r="P21" s="1" t="s">
        <v>4</v>
      </c>
      <c r="Q21" s="2">
        <f>E8*Q$17</f>
        <v>1.1919419966529801E-6</v>
      </c>
      <c r="R21" s="2">
        <f>E8*R$17</f>
        <v>1.1919419966529799E-5</v>
      </c>
      <c r="S21" s="2">
        <f>E8*S$17</f>
        <v>1.1919419966529799E-4</v>
      </c>
      <c r="T21" s="2">
        <f>E8*T$17</f>
        <v>1.1919419966529799E-3</v>
      </c>
      <c r="U21" s="2">
        <f>E8*U$17</f>
        <v>2.3838839933059599E-3</v>
      </c>
      <c r="V21" s="2">
        <f>E8*V$17</f>
        <v>5.9597099832648997E-3</v>
      </c>
    </row>
    <row r="22" spans="8:22" x14ac:dyDescent="0.2">
      <c r="H22" s="1" t="s">
        <v>5</v>
      </c>
      <c r="I22" s="2">
        <f>C9*I$17</f>
        <v>1.1793310405868901E-6</v>
      </c>
      <c r="J22" s="2">
        <f>C9*J$17</f>
        <v>1.1793310405868901E-5</v>
      </c>
      <c r="K22" s="2">
        <f>C9*K$17</f>
        <v>1.17933104058689E-4</v>
      </c>
      <c r="L22" s="2">
        <f>C9*L$17</f>
        <v>1.1793310405868902E-3</v>
      </c>
      <c r="M22" s="2">
        <f>C9*M$17</f>
        <v>2.3586620811737805E-3</v>
      </c>
      <c r="N22" s="2">
        <f>C9*N$17</f>
        <v>5.8966552029344503E-3</v>
      </c>
      <c r="P22" s="1" t="s">
        <v>5</v>
      </c>
      <c r="Q22" s="2">
        <f>E9*Q$17</f>
        <v>9.9152910774601604E-8</v>
      </c>
      <c r="R22" s="2">
        <f>E9*R$17</f>
        <v>9.9152910774601599E-7</v>
      </c>
      <c r="S22" s="2">
        <f>E9*S$17</f>
        <v>9.9152910774601603E-6</v>
      </c>
      <c r="T22" s="2">
        <f>E9*T$17</f>
        <v>9.9152910774601599E-5</v>
      </c>
      <c r="U22" s="2">
        <f>E9*U$17</f>
        <v>1.983058215492032E-4</v>
      </c>
      <c r="V22" s="2">
        <f>E9*V$17</f>
        <v>4.95764553873008E-4</v>
      </c>
    </row>
    <row r="23" spans="8:22" x14ac:dyDescent="0.2">
      <c r="H23" s="1" t="s">
        <v>6</v>
      </c>
      <c r="I23" s="2">
        <f>C10*I$17</f>
        <v>1.38399040116402E-5</v>
      </c>
      <c r="J23" s="2">
        <f>C10*J$17</f>
        <v>1.38399040116402E-4</v>
      </c>
      <c r="K23" s="2">
        <f>C10*K$17</f>
        <v>1.3839904011640201E-3</v>
      </c>
      <c r="L23" s="2">
        <f>C10*L$17</f>
        <v>1.3839904011640201E-2</v>
      </c>
      <c r="M23" s="2">
        <f>C10*M$17</f>
        <v>2.7679808023280402E-2</v>
      </c>
      <c r="N23" s="2">
        <f>C10*N$17</f>
        <v>6.9199520058201E-2</v>
      </c>
      <c r="P23" s="1" t="s">
        <v>6</v>
      </c>
      <c r="Q23" s="2">
        <f>E10*Q$17</f>
        <v>4.4343895494323404E-6</v>
      </c>
      <c r="R23" s="2">
        <f>E10*R$17</f>
        <v>4.43438954943234E-5</v>
      </c>
      <c r="S23" s="2">
        <f>E10*S$17</f>
        <v>4.4343895494323402E-4</v>
      </c>
      <c r="T23" s="2">
        <f>E10*T$17</f>
        <v>4.4343895494323403E-3</v>
      </c>
      <c r="U23" s="2">
        <f>E10*U$17</f>
        <v>8.8687790988646806E-3</v>
      </c>
      <c r="V23" s="2">
        <f>E10*V$17</f>
        <v>2.2171947747161701E-2</v>
      </c>
    </row>
    <row r="24" spans="8:22" x14ac:dyDescent="0.2">
      <c r="H24" s="1" t="s">
        <v>7</v>
      </c>
      <c r="I24" s="2">
        <f>C11*I$17</f>
        <v>3.0556819529644204E-5</v>
      </c>
      <c r="J24" s="2">
        <f>C11*J$17</f>
        <v>3.0556819529644204E-4</v>
      </c>
      <c r="K24" s="2">
        <f>C11*K$17</f>
        <v>3.0556819529644202E-3</v>
      </c>
      <c r="L24" s="2">
        <f>C11*L$17</f>
        <v>3.0556819529644202E-2</v>
      </c>
      <c r="M24" s="2">
        <f>C11*M$17</f>
        <v>6.1113639059288405E-2</v>
      </c>
      <c r="N24" s="2">
        <f>C11*N$17</f>
        <v>0.15278409764822101</v>
      </c>
      <c r="P24" s="1" t="s">
        <v>7</v>
      </c>
      <c r="Q24" s="2">
        <f>E11*Q$17</f>
        <v>4.1334759949523799E-37</v>
      </c>
      <c r="R24" s="2">
        <f>E11*R$17</f>
        <v>4.1334759949523796E-36</v>
      </c>
      <c r="S24" s="2">
        <f>E11*S$17</f>
        <v>4.1334759949523797E-35</v>
      </c>
      <c r="T24" s="2">
        <f>E11*T$17</f>
        <v>4.1334759949523799E-34</v>
      </c>
      <c r="U24" s="2">
        <f>E11*U$17</f>
        <v>8.2669519899047598E-34</v>
      </c>
      <c r="V24" s="2">
        <f>E11*V$17</f>
        <v>2.0667379974761899E-33</v>
      </c>
    </row>
    <row r="25" spans="8:22" x14ac:dyDescent="0.2">
      <c r="H25" s="1" t="s">
        <v>8</v>
      </c>
      <c r="I25" s="2">
        <f>C12*I$17</f>
        <v>8.6570958344821104E-7</v>
      </c>
      <c r="J25" s="2">
        <f>C12*J$17</f>
        <v>8.6570958344821096E-6</v>
      </c>
      <c r="K25" s="2">
        <f>C12*K$17</f>
        <v>8.6570958344821109E-5</v>
      </c>
      <c r="L25" s="2">
        <f>C12*L$17</f>
        <v>8.6570958344821107E-4</v>
      </c>
      <c r="M25" s="2">
        <f>C12*M$17</f>
        <v>1.7314191668964221E-3</v>
      </c>
      <c r="N25" s="2">
        <f>C12*N$17</f>
        <v>4.3285479172410551E-3</v>
      </c>
      <c r="P25" s="1" t="s">
        <v>8</v>
      </c>
      <c r="Q25" s="2">
        <f>E12*Q$17</f>
        <v>7.5418273297977505E-39</v>
      </c>
      <c r="R25" s="2">
        <f>E12*R$17</f>
        <v>7.5418273297977492E-38</v>
      </c>
      <c r="S25" s="2">
        <f>E12*S$17</f>
        <v>7.5418273297977494E-37</v>
      </c>
      <c r="T25" s="2">
        <f>E12*T$17</f>
        <v>7.5418273297977501E-36</v>
      </c>
      <c r="U25" s="2">
        <f>E12*U$17</f>
        <v>1.50836546595955E-35</v>
      </c>
      <c r="V25" s="2">
        <f>E12*V$17</f>
        <v>3.7709136648988748E-35</v>
      </c>
    </row>
    <row r="26" spans="8:22" x14ac:dyDescent="0.2">
      <c r="H26" s="1" t="s">
        <v>9</v>
      </c>
      <c r="I26" s="2">
        <f>C13*I$17</f>
        <v>1.9236502929159901E-11</v>
      </c>
      <c r="J26" s="2">
        <f>C13*J$17</f>
        <v>1.92365029291599E-10</v>
      </c>
      <c r="K26" s="2">
        <f>C13*K$17</f>
        <v>1.9236502929159898E-9</v>
      </c>
      <c r="L26" s="2">
        <f>C13*L$17</f>
        <v>1.9236502929159901E-8</v>
      </c>
      <c r="M26" s="2">
        <f>C13*M$17</f>
        <v>3.8473005858319802E-8</v>
      </c>
      <c r="N26" s="2">
        <f>C13*N$17</f>
        <v>9.6182514645799497E-8</v>
      </c>
      <c r="P26" s="1" t="s">
        <v>9</v>
      </c>
      <c r="Q26" s="2">
        <f>E13*Q$17</f>
        <v>3.4962124041419801E-43</v>
      </c>
      <c r="R26" s="2">
        <f>E13*R$17</f>
        <v>3.4962124041419797E-42</v>
      </c>
      <c r="S26" s="2">
        <f>E13*S$17</f>
        <v>3.4962124041419798E-41</v>
      </c>
      <c r="T26" s="2">
        <f>E13*T$17</f>
        <v>3.4962124041419799E-40</v>
      </c>
      <c r="U26" s="2">
        <f>E13*U$17</f>
        <v>6.9924248082839598E-40</v>
      </c>
      <c r="V26" s="2">
        <f>E13*V$17</f>
        <v>1.7481062020709899E-39</v>
      </c>
    </row>
    <row r="27" spans="8:22" x14ac:dyDescent="0.2">
      <c r="H27" s="1" t="s">
        <v>18</v>
      </c>
      <c r="I27" s="2">
        <f>G4*(1-I17)</f>
        <v>0.77212278000000001</v>
      </c>
      <c r="J27" s="2">
        <f>G4*(1-J17)</f>
        <v>0.7714278</v>
      </c>
      <c r="K27" s="2">
        <f>G4*(1-K17)</f>
        <v>0.76447799999999999</v>
      </c>
      <c r="L27" s="2">
        <f>G4*(1-L17)</f>
        <v>0.69498000000000004</v>
      </c>
      <c r="M27" s="2">
        <f>G4*(1-M17)</f>
        <v>0.61776000000000009</v>
      </c>
      <c r="N27" s="2">
        <f>G4*(1-N17)</f>
        <v>0.3861</v>
      </c>
      <c r="P27" s="1" t="s">
        <v>18</v>
      </c>
      <c r="Q27" s="2">
        <f>G4*(1-Q17)</f>
        <v>0.77212278000000001</v>
      </c>
      <c r="R27" s="2">
        <f>G4*(1-R17)</f>
        <v>0.7714278</v>
      </c>
      <c r="S27" s="2">
        <f>G4*(1-S17)</f>
        <v>0.76447799999999999</v>
      </c>
      <c r="T27" s="2">
        <f>G4*(1-T17)</f>
        <v>0.69498000000000004</v>
      </c>
      <c r="U27" s="2">
        <f>G4*(1-U17)</f>
        <v>0.61776000000000009</v>
      </c>
      <c r="V27" s="2">
        <f>G4*(1-V17)</f>
        <v>0.3861</v>
      </c>
    </row>
    <row r="28" spans="8:22" x14ac:dyDescent="0.2">
      <c r="H28" s="1" t="s">
        <v>19</v>
      </c>
      <c r="I28" s="2">
        <f>G5*(1-I17)</f>
        <v>0.20787921000000001</v>
      </c>
      <c r="J28" s="2">
        <f>G5*(1-J17)</f>
        <v>0.20769209999999999</v>
      </c>
      <c r="K28" s="2">
        <f>G5*(1-K17)</f>
        <v>0.205821</v>
      </c>
      <c r="L28" s="2">
        <f>G5*(1-L17)</f>
        <v>0.18711</v>
      </c>
      <c r="M28" s="2">
        <f>G5*(1-M17)</f>
        <v>0.16632000000000002</v>
      </c>
      <c r="N28" s="2">
        <f>G5*(1-N17)</f>
        <v>0.10395</v>
      </c>
      <c r="P28" s="1" t="s">
        <v>19</v>
      </c>
      <c r="Q28" s="2">
        <f>G5*(1-Q17)</f>
        <v>0.20787921000000001</v>
      </c>
      <c r="R28" s="2">
        <f>G5*(1-R17)</f>
        <v>0.20769209999999999</v>
      </c>
      <c r="S28" s="2">
        <f>G5*(1-S17)</f>
        <v>0.205821</v>
      </c>
      <c r="T28" s="2">
        <f>G5*(1-T17)</f>
        <v>0.18711</v>
      </c>
      <c r="U28" s="2">
        <f>G5*(1-U17)</f>
        <v>0.16632000000000002</v>
      </c>
      <c r="V28" s="2">
        <f>G5*(1-V17)</f>
        <v>0.10395</v>
      </c>
    </row>
    <row r="29" spans="8:22" x14ac:dyDescent="0.2">
      <c r="H29" s="1" t="s">
        <v>20</v>
      </c>
      <c r="I29" s="2">
        <f>G6*(1-I17)</f>
        <v>9.8990100000000015E-3</v>
      </c>
      <c r="J29" s="2">
        <f>G6*(1-J17)</f>
        <v>9.8901000000000006E-3</v>
      </c>
      <c r="K29" s="2">
        <f>G6*(1-K17)</f>
        <v>9.8010000000000007E-3</v>
      </c>
      <c r="L29" s="2">
        <f>G6*(1-L17)</f>
        <v>8.9100000000000013E-3</v>
      </c>
      <c r="M29" s="2">
        <f>G6*(1-M17)</f>
        <v>7.9200000000000017E-3</v>
      </c>
      <c r="N29" s="2">
        <f>G6*(1-N17)</f>
        <v>4.9500000000000004E-3</v>
      </c>
      <c r="P29" s="1" t="s">
        <v>20</v>
      </c>
      <c r="Q29" s="2">
        <f>G6*(1-Q17)</f>
        <v>9.8990100000000015E-3</v>
      </c>
      <c r="R29" s="2">
        <f>G6*(1-R17)</f>
        <v>9.8901000000000006E-3</v>
      </c>
      <c r="S29" s="2">
        <f>G6*(1-S17)</f>
        <v>9.8010000000000007E-3</v>
      </c>
      <c r="T29" s="2">
        <f>G6*(1-T17)</f>
        <v>8.9100000000000013E-3</v>
      </c>
      <c r="U29" s="2">
        <f>G6*(1-U17)</f>
        <v>7.9200000000000017E-3</v>
      </c>
      <c r="V29" s="2">
        <f>G6*(1-V17)</f>
        <v>4.9500000000000004E-3</v>
      </c>
    </row>
    <row r="30" spans="8:22" x14ac:dyDescent="0.2">
      <c r="I30" s="2">
        <f t="shared" ref="I30:N30" si="2">SUM(I18:I29)</f>
        <v>0.99000100000000002</v>
      </c>
      <c r="J30" s="2">
        <f t="shared" si="2"/>
        <v>0.99001000000000006</v>
      </c>
      <c r="K30" s="2">
        <f t="shared" si="2"/>
        <v>0.99009999999999998</v>
      </c>
      <c r="L30" s="2">
        <f t="shared" si="2"/>
        <v>0.99099999999999999</v>
      </c>
      <c r="M30" s="2">
        <f t="shared" si="2"/>
        <v>0.9920000000000001</v>
      </c>
      <c r="N30" s="2">
        <f t="shared" si="2"/>
        <v>0.99499999999999988</v>
      </c>
      <c r="Q30" s="2">
        <f t="shared" ref="Q30:V30" si="3">SUM(Q18:Q29)</f>
        <v>0.99000100000000002</v>
      </c>
      <c r="R30" s="2">
        <f t="shared" si="3"/>
        <v>0.99001000000000006</v>
      </c>
      <c r="S30" s="2">
        <f t="shared" si="3"/>
        <v>0.99009999999999998</v>
      </c>
      <c r="T30" s="2">
        <f t="shared" si="3"/>
        <v>0.99099999999999999</v>
      </c>
      <c r="U30" s="2">
        <f t="shared" si="3"/>
        <v>0.99200000000000021</v>
      </c>
      <c r="V30" s="2">
        <f t="shared" si="3"/>
        <v>0.99500000000000011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11AA0-19E2-F145-824B-A7091E3AE0FA}">
  <dimension ref="A1:B70"/>
  <sheetViews>
    <sheetView tabSelected="1" workbookViewId="0">
      <selection activeCell="B2" sqref="B2"/>
    </sheetView>
  </sheetViews>
  <sheetFormatPr baseColWidth="10" defaultRowHeight="16" x14ac:dyDescent="0.2"/>
  <cols>
    <col min="1" max="1" width="10.83203125" style="6"/>
  </cols>
  <sheetData>
    <row r="1" spans="1:2" x14ac:dyDescent="0.2">
      <c r="A1" s="5" t="s">
        <v>21</v>
      </c>
      <c r="B1" t="s">
        <v>93</v>
      </c>
    </row>
    <row r="2" spans="1:2" x14ac:dyDescent="0.2">
      <c r="A2" s="5" t="s">
        <v>22</v>
      </c>
    </row>
    <row r="3" spans="1:2" x14ac:dyDescent="0.2">
      <c r="A3" s="5" t="s">
        <v>23</v>
      </c>
    </row>
    <row r="4" spans="1:2" x14ac:dyDescent="0.2">
      <c r="A4" s="5" t="s">
        <v>24</v>
      </c>
    </row>
    <row r="5" spans="1:2" x14ac:dyDescent="0.2">
      <c r="A5" s="5" t="s">
        <v>25</v>
      </c>
    </row>
    <row r="6" spans="1:2" x14ac:dyDescent="0.2">
      <c r="A6" s="5" t="s">
        <v>26</v>
      </c>
    </row>
    <row r="7" spans="1:2" x14ac:dyDescent="0.2">
      <c r="A7" s="5" t="s">
        <v>27</v>
      </c>
    </row>
    <row r="8" spans="1:2" x14ac:dyDescent="0.2">
      <c r="A8" s="5" t="s">
        <v>28</v>
      </c>
    </row>
    <row r="9" spans="1:2" x14ac:dyDescent="0.2">
      <c r="A9" s="5" t="s">
        <v>29</v>
      </c>
    </row>
    <row r="10" spans="1:2" x14ac:dyDescent="0.2">
      <c r="A10" s="5" t="s">
        <v>30</v>
      </c>
    </row>
    <row r="11" spans="1:2" x14ac:dyDescent="0.2">
      <c r="A11" s="5" t="s">
        <v>31</v>
      </c>
    </row>
    <row r="12" spans="1:2" x14ac:dyDescent="0.2">
      <c r="A12" s="5" t="s">
        <v>32</v>
      </c>
    </row>
    <row r="13" spans="1:2" x14ac:dyDescent="0.2">
      <c r="A13" s="5" t="s">
        <v>33</v>
      </c>
    </row>
    <row r="14" spans="1:2" x14ac:dyDescent="0.2">
      <c r="A14" s="5" t="s">
        <v>34</v>
      </c>
    </row>
    <row r="15" spans="1:2" x14ac:dyDescent="0.2">
      <c r="A15" s="5" t="s">
        <v>35</v>
      </c>
    </row>
    <row r="16" spans="1:2" x14ac:dyDescent="0.2">
      <c r="A16" s="5" t="s">
        <v>36</v>
      </c>
    </row>
    <row r="17" spans="1:1" x14ac:dyDescent="0.2">
      <c r="A17" s="5" t="s">
        <v>37</v>
      </c>
    </row>
    <row r="18" spans="1:1" x14ac:dyDescent="0.2">
      <c r="A18" s="5" t="s">
        <v>38</v>
      </c>
    </row>
    <row r="19" spans="1:1" x14ac:dyDescent="0.2">
      <c r="A19" s="5" t="s">
        <v>39</v>
      </c>
    </row>
    <row r="20" spans="1:1" x14ac:dyDescent="0.2">
      <c r="A20" s="5" t="s">
        <v>40</v>
      </c>
    </row>
    <row r="21" spans="1:1" x14ac:dyDescent="0.2">
      <c r="A21" s="5" t="s">
        <v>41</v>
      </c>
    </row>
    <row r="22" spans="1:1" x14ac:dyDescent="0.2">
      <c r="A22" s="5" t="s">
        <v>42</v>
      </c>
    </row>
    <row r="23" spans="1:1" x14ac:dyDescent="0.2">
      <c r="A23" s="5" t="s">
        <v>43</v>
      </c>
    </row>
    <row r="24" spans="1:1" x14ac:dyDescent="0.2">
      <c r="A24" s="5" t="s">
        <v>44</v>
      </c>
    </row>
    <row r="25" spans="1:1" x14ac:dyDescent="0.2">
      <c r="A25" s="5" t="s">
        <v>45</v>
      </c>
    </row>
    <row r="26" spans="1:1" x14ac:dyDescent="0.2">
      <c r="A26" s="5" t="s">
        <v>46</v>
      </c>
    </row>
    <row r="27" spans="1:1" x14ac:dyDescent="0.2">
      <c r="A27" s="5" t="s">
        <v>47</v>
      </c>
    </row>
    <row r="28" spans="1:1" x14ac:dyDescent="0.2">
      <c r="A28" s="5" t="s">
        <v>48</v>
      </c>
    </row>
    <row r="29" spans="1:1" x14ac:dyDescent="0.2">
      <c r="A29" s="5" t="s">
        <v>49</v>
      </c>
    </row>
    <row r="30" spans="1:1" x14ac:dyDescent="0.2">
      <c r="A30" s="5" t="s">
        <v>50</v>
      </c>
    </row>
    <row r="31" spans="1:1" x14ac:dyDescent="0.2">
      <c r="A31" s="5" t="s">
        <v>51</v>
      </c>
    </row>
    <row r="32" spans="1:1" x14ac:dyDescent="0.2">
      <c r="A32" s="5" t="s">
        <v>52</v>
      </c>
    </row>
    <row r="33" spans="1:1" x14ac:dyDescent="0.2">
      <c r="A33" s="5" t="s">
        <v>53</v>
      </c>
    </row>
    <row r="34" spans="1:1" x14ac:dyDescent="0.2">
      <c r="A34" s="5" t="s">
        <v>54</v>
      </c>
    </row>
    <row r="35" spans="1:1" x14ac:dyDescent="0.2">
      <c r="A35" s="5" t="s">
        <v>55</v>
      </c>
    </row>
    <row r="36" spans="1:1" x14ac:dyDescent="0.2">
      <c r="A36" s="5" t="s">
        <v>56</v>
      </c>
    </row>
    <row r="37" spans="1:1" x14ac:dyDescent="0.2">
      <c r="A37" s="5" t="s">
        <v>57</v>
      </c>
    </row>
    <row r="38" spans="1:1" x14ac:dyDescent="0.2">
      <c r="A38" s="5" t="s">
        <v>58</v>
      </c>
    </row>
    <row r="39" spans="1:1" x14ac:dyDescent="0.2">
      <c r="A39" s="5" t="s">
        <v>59</v>
      </c>
    </row>
    <row r="40" spans="1:1" x14ac:dyDescent="0.2">
      <c r="A40" s="5" t="s">
        <v>60</v>
      </c>
    </row>
    <row r="41" spans="1:1" x14ac:dyDescent="0.2">
      <c r="A41" s="5" t="s">
        <v>61</v>
      </c>
    </row>
    <row r="42" spans="1:1" x14ac:dyDescent="0.2">
      <c r="A42" s="5" t="s">
        <v>62</v>
      </c>
    </row>
    <row r="43" spans="1:1" x14ac:dyDescent="0.2">
      <c r="A43" s="5" t="s">
        <v>63</v>
      </c>
    </row>
    <row r="44" spans="1:1" x14ac:dyDescent="0.2">
      <c r="A44" s="5" t="s">
        <v>64</v>
      </c>
    </row>
    <row r="45" spans="1:1" x14ac:dyDescent="0.2">
      <c r="A45" s="5" t="s">
        <v>65</v>
      </c>
    </row>
    <row r="46" spans="1:1" x14ac:dyDescent="0.2">
      <c r="A46" s="5" t="s">
        <v>66</v>
      </c>
    </row>
    <row r="47" spans="1:1" x14ac:dyDescent="0.2">
      <c r="A47" s="5" t="s">
        <v>67</v>
      </c>
    </row>
    <row r="48" spans="1:1" x14ac:dyDescent="0.2">
      <c r="A48" s="5" t="s">
        <v>68</v>
      </c>
    </row>
    <row r="49" spans="1:1" x14ac:dyDescent="0.2">
      <c r="A49" s="5" t="s">
        <v>69</v>
      </c>
    </row>
    <row r="50" spans="1:1" x14ac:dyDescent="0.2">
      <c r="A50" s="5" t="s">
        <v>70</v>
      </c>
    </row>
    <row r="51" spans="1:1" x14ac:dyDescent="0.2">
      <c r="A51" s="5" t="s">
        <v>71</v>
      </c>
    </row>
    <row r="52" spans="1:1" x14ac:dyDescent="0.2">
      <c r="A52" s="5" t="s">
        <v>72</v>
      </c>
    </row>
    <row r="53" spans="1:1" x14ac:dyDescent="0.2">
      <c r="A53" s="5" t="s">
        <v>73</v>
      </c>
    </row>
    <row r="54" spans="1:1" x14ac:dyDescent="0.2">
      <c r="A54" s="5" t="s">
        <v>74</v>
      </c>
    </row>
    <row r="55" spans="1:1" x14ac:dyDescent="0.2">
      <c r="A55" s="5" t="s">
        <v>75</v>
      </c>
    </row>
    <row r="56" spans="1:1" x14ac:dyDescent="0.2">
      <c r="A56" s="5" t="s">
        <v>76</v>
      </c>
    </row>
    <row r="57" spans="1:1" x14ac:dyDescent="0.2">
      <c r="A57" s="5" t="s">
        <v>77</v>
      </c>
    </row>
    <row r="58" spans="1:1" x14ac:dyDescent="0.2">
      <c r="A58" s="5" t="s">
        <v>78</v>
      </c>
    </row>
    <row r="59" spans="1:1" x14ac:dyDescent="0.2">
      <c r="A59" s="5" t="s">
        <v>79</v>
      </c>
    </row>
    <row r="60" spans="1:1" x14ac:dyDescent="0.2">
      <c r="A60" s="5" t="s">
        <v>80</v>
      </c>
    </row>
    <row r="61" spans="1:1" x14ac:dyDescent="0.2">
      <c r="A61" s="5" t="s">
        <v>81</v>
      </c>
    </row>
    <row r="62" spans="1:1" x14ac:dyDescent="0.2">
      <c r="A62" s="5" t="s">
        <v>82</v>
      </c>
    </row>
    <row r="63" spans="1:1" x14ac:dyDescent="0.2">
      <c r="A63" s="5" t="s">
        <v>83</v>
      </c>
    </row>
    <row r="64" spans="1:1" x14ac:dyDescent="0.2">
      <c r="A64" s="5" t="s">
        <v>84</v>
      </c>
    </row>
    <row r="65" spans="1:1" x14ac:dyDescent="0.2">
      <c r="A65" s="5" t="s">
        <v>85</v>
      </c>
    </row>
    <row r="66" spans="1:1" x14ac:dyDescent="0.2">
      <c r="A66" s="5" t="s">
        <v>86</v>
      </c>
    </row>
    <row r="67" spans="1:1" x14ac:dyDescent="0.2">
      <c r="A67" s="5" t="s">
        <v>87</v>
      </c>
    </row>
    <row r="68" spans="1:1" x14ac:dyDescent="0.2">
      <c r="A68" s="5" t="s">
        <v>88</v>
      </c>
    </row>
    <row r="69" spans="1:1" x14ac:dyDescent="0.2">
      <c r="A69" s="5" t="s">
        <v>89</v>
      </c>
    </row>
    <row r="70" spans="1:1" x14ac:dyDescent="0.2">
      <c r="A70" s="5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 data</vt:lpstr>
      <vt:lpstr>list of species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Rusiecka</dc:creator>
  <cp:lastModifiedBy>Monika Rusiecka</cp:lastModifiedBy>
  <dcterms:created xsi:type="dcterms:W3CDTF">2025-12-16T13:32:51Z</dcterms:created>
  <dcterms:modified xsi:type="dcterms:W3CDTF">2026-01-16T10:12:14Z</dcterms:modified>
</cp:coreProperties>
</file>