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charts/chart5.xml" ContentType="application/vnd.openxmlformats-officedocument.drawingml.chart+xml"/>
  <Override PartName="/xl/drawings/drawing8.xml" ContentType="application/vnd.openxmlformats-officedocument.drawingml.chartshapes+xml"/>
  <Override PartName="/xl/charts/chart6.xml" ContentType="application/vnd.openxmlformats-officedocument.drawingml.chart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7.xml" ContentType="application/vnd.openxmlformats-officedocument.drawingml.chart+xml"/>
  <Override PartName="/xl/drawings/drawing11.xml" ContentType="application/vnd.openxmlformats-officedocument.drawingml.chartshapes+xml"/>
  <Override PartName="/xl/charts/chart8.xml" ContentType="application/vnd.openxmlformats-officedocument.drawingml.chart+xml"/>
  <Override PartName="/xl/drawings/drawing12.xml" ContentType="application/vnd.openxmlformats-officedocument.drawingml.chartshapes+xml"/>
  <Override PartName="/xl/charts/chart9.xml" ContentType="application/vnd.openxmlformats-officedocument.drawingml.chart+xml"/>
  <Override PartName="/xl/drawings/drawing1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9020" windowHeight="8835"/>
  </bookViews>
  <sheets>
    <sheet name="Chapter 4" sheetId="19" r:id="rId1"/>
    <sheet name="Figs 4.1 - 4.3" sheetId="8" r:id="rId2"/>
    <sheet name="Fig 4.4 depts" sheetId="9" r:id="rId3"/>
    <sheet name="Fig 4.5-4.6 Staff costs" sheetId="10" r:id="rId4"/>
    <sheet name="Appendix 3 Methods" sheetId="18" r:id="rId5"/>
  </sheets>
  <externalReferences>
    <externalReference r:id="rId6"/>
  </externalReferences>
  <definedNames>
    <definedName name="_ftn1" localSheetId="3">#REF!</definedName>
    <definedName name="_ftnref1" localSheetId="3">#REF!</definedName>
    <definedName name="all">#REF!</definedName>
    <definedName name="Amb">#REF!</definedName>
    <definedName name="CapAME" localSheetId="4">'[1]Dept AMEsum'!#REF!</definedName>
    <definedName name="CapAME" localSheetId="0">'[1]Dept AMEsum'!#REF!</definedName>
    <definedName name="CapAME" localSheetId="2">'[1]Dept AMEsum'!#REF!</definedName>
    <definedName name="CapAME" localSheetId="3">'[1]Dept AMEsum'!#REF!</definedName>
    <definedName name="CapAME">'[1]Dept AMEsum'!#REF!</definedName>
    <definedName name="CapAME1" localSheetId="4">'[1]Dept AMEsum'!#REF!</definedName>
    <definedName name="CapAME1" localSheetId="2">'[1]Dept AMEsum'!#REF!</definedName>
    <definedName name="CapAME1" localSheetId="3">'[1]Dept AMEsum'!#REF!</definedName>
    <definedName name="CapAME1">'[1]Dept AMEsum'!#REF!</definedName>
    <definedName name="CapDEL" localSheetId="4">[1]DELsum!#REF!</definedName>
    <definedName name="CapDEL" localSheetId="2">[1]DELsum!#REF!</definedName>
    <definedName name="CapDEL">[1]DELsum!#REF!</definedName>
    <definedName name="CGCapDEL" localSheetId="4">#REF!</definedName>
    <definedName name="CGCapDEL" localSheetId="0">#REF!</definedName>
    <definedName name="CGCapDEL" localSheetId="2">#REF!</definedName>
    <definedName name="CGCapDEL" localSheetId="3">#REF!</definedName>
    <definedName name="CGCapDEL">#REF!</definedName>
    <definedName name="cod">#REF!</definedName>
    <definedName name="Current">#REF!</definedName>
    <definedName name="d" hidden="1">{"'Trust by name'!$A$6:$E$350","'Trust by name'!$A$1:$D$348"}</definedName>
    <definedName name="eh" hidden="1">{"'Trust by name'!$A$6:$E$350","'Trust by name'!$A$1:$D$348"}</definedName>
    <definedName name="HTML_CodePage" hidden="1">1252</definedName>
    <definedName name="HTML_Control" hidden="1">{"'Trust by name'!$A$6:$E$350","'Trust by name'!$A$1:$D$348"}</definedName>
    <definedName name="HTML_Description" hidden="1">""</definedName>
    <definedName name="HTML_Email" hidden="1">""</definedName>
    <definedName name="HTML_Header" hidden="1">"Trust by name"</definedName>
    <definedName name="HTML_LastUpdate" hidden="1">"22/03/2001"</definedName>
    <definedName name="HTML_LineAfter" hidden="1">FALSE</definedName>
    <definedName name="HTML_LineBefore" hidden="1">FALSE</definedName>
    <definedName name="HTML_Name" hidden="1">"OISIII"</definedName>
    <definedName name="HTML_OBDlg2" hidden="1">TRUE</definedName>
    <definedName name="HTML_OBDlg4" hidden="1">TRUE</definedName>
    <definedName name="HTML_OS" hidden="1">0</definedName>
    <definedName name="HTML_PathFile" hidden="1">"G:\ACTIVITY\HELP\DTPANIC\2001-02\MyHTML.htm"</definedName>
    <definedName name="HTML_Title" hidden="1">"Section 1"</definedName>
    <definedName name="list">#REF!</definedName>
    <definedName name="list1">#REF!</definedName>
    <definedName name="list2">#REF!</definedName>
    <definedName name="list3">#REF!</definedName>
    <definedName name="list4">#REF!</definedName>
    <definedName name="LISTCLOSE">#REF!</definedName>
    <definedName name="listHA">#REF!</definedName>
    <definedName name="LISTNEW">#REF!</definedName>
    <definedName name="PCCapDEL" localSheetId="4">#REF!</definedName>
    <definedName name="PCCapDEL" localSheetId="0">#REF!</definedName>
    <definedName name="PCCapDEL" localSheetId="2">#REF!</definedName>
    <definedName name="PCCapDEL" localSheetId="3">#REF!</definedName>
    <definedName name="PCCapDEL">#REF!</definedName>
    <definedName name="puzzle" localSheetId="4">'[1]Dept AMEsum'!#REF!</definedName>
    <definedName name="puzzle" localSheetId="0">'[1]Dept AMEsum'!#REF!</definedName>
    <definedName name="puzzle" localSheetId="2">'[1]Dept AMEsum'!#REF!</definedName>
    <definedName name="puzzle" localSheetId="3">'[1]Dept AMEsum'!#REF!</definedName>
    <definedName name="puzzle">'[1]Dept AMEsum'!#REF!</definedName>
    <definedName name="puzzle2" localSheetId="4">[1]DELsum!#REF!</definedName>
    <definedName name="puzzle2" localSheetId="0">[1]DELsum!#REF!</definedName>
    <definedName name="puzzle2" localSheetId="2">[1]DELsum!#REF!</definedName>
    <definedName name="puzzle2" localSheetId="3">[1]DELsum!#REF!</definedName>
    <definedName name="puzzle2">[1]DELsum!#REF!</definedName>
    <definedName name="puzzle3" localSheetId="4">#REF!</definedName>
    <definedName name="puzzle3" localSheetId="0">#REF!</definedName>
    <definedName name="puzzle3" localSheetId="2">#REF!</definedName>
    <definedName name="puzzle3" localSheetId="3">#REF!</definedName>
    <definedName name="puzzle3">#REF!</definedName>
    <definedName name="ResAME" localSheetId="4">'[1]Dept AMEsum'!#REF!</definedName>
    <definedName name="ResAME" localSheetId="0">'[1]Dept AMEsum'!#REF!</definedName>
    <definedName name="ResAME" localSheetId="2">'[1]Dept AMEsum'!#REF!</definedName>
    <definedName name="ResAME" localSheetId="3">'[1]Dept AMEsum'!#REF!</definedName>
    <definedName name="ResAME">'[1]Dept AMEsum'!#REF!</definedName>
    <definedName name="ResDEL" localSheetId="4">[1]DELsum!#REF!</definedName>
    <definedName name="ResDEL" localSheetId="0">[1]DELsum!#REF!</definedName>
    <definedName name="ResDEL" localSheetId="2">[1]DELsum!#REF!</definedName>
    <definedName name="ResDEL" localSheetId="3">[1]DELsum!#REF!</definedName>
    <definedName name="ResDEL">[1]DELsum!#REF!</definedName>
    <definedName name="rngTable1" localSheetId="4">#REF!</definedName>
    <definedName name="rngTable1" localSheetId="0">#REF!</definedName>
    <definedName name="rngTable1" localSheetId="2">#REF!</definedName>
    <definedName name="rngTable1" localSheetId="3">#REF!</definedName>
    <definedName name="rngTable1">#REF!</definedName>
    <definedName name="rngTable2" localSheetId="4">#REF!</definedName>
    <definedName name="rngTable2" localSheetId="0">#REF!</definedName>
    <definedName name="rngTable2" localSheetId="2">#REF!</definedName>
    <definedName name="rngTable2" localSheetId="3">#REF!</definedName>
    <definedName name="rngTable2">#REF!</definedName>
    <definedName name="rngTable20" localSheetId="4">#REF!</definedName>
    <definedName name="rngTable20" localSheetId="0">#REF!</definedName>
    <definedName name="rngTable20" localSheetId="2">#REF!</definedName>
    <definedName name="rngTable20" localSheetId="3">#REF!</definedName>
    <definedName name="rngTable20">#REF!</definedName>
    <definedName name="rngTable3" localSheetId="4">#REF!</definedName>
    <definedName name="rngTable3" localSheetId="0">#REF!</definedName>
    <definedName name="rngTable3" localSheetId="3">#REF!</definedName>
    <definedName name="rngTable3">#REF!</definedName>
    <definedName name="rngTable4" localSheetId="4">#REF!</definedName>
    <definedName name="rngTable4" localSheetId="0">#REF!</definedName>
    <definedName name="rngTable4" localSheetId="3">#REF!</definedName>
    <definedName name="rngTable4">#REF!</definedName>
    <definedName name="rngTable5" localSheetId="4">#REF!</definedName>
    <definedName name="rngTable5" localSheetId="0">#REF!</definedName>
    <definedName name="rngTable5" localSheetId="3">#REF!</definedName>
    <definedName name="rngTable5">#REF!</definedName>
    <definedName name="rngTable6" localSheetId="4">#REF!</definedName>
    <definedName name="rngTable6" localSheetId="0">#REF!</definedName>
    <definedName name="rngTable6" localSheetId="3">#REF!</definedName>
    <definedName name="rngTable6">#REF!</definedName>
    <definedName name="rngTable7" localSheetId="4">#REF!</definedName>
    <definedName name="rngTable7" localSheetId="0">#REF!</definedName>
    <definedName name="rngTable7" localSheetId="3">#REF!</definedName>
    <definedName name="rngTable7">#REF!</definedName>
    <definedName name="Table" localSheetId="4">#REF!</definedName>
    <definedName name="Table" localSheetId="0">#REF!</definedName>
    <definedName name="Table" localSheetId="2">#REF!</definedName>
    <definedName name="Table" localSheetId="3">#REF!</definedName>
    <definedName name="Table">#REF!</definedName>
  </definedNames>
  <calcPr calcId="145621"/>
</workbook>
</file>

<file path=xl/calcChain.xml><?xml version="1.0" encoding="utf-8"?>
<calcChain xmlns="http://schemas.openxmlformats.org/spreadsheetml/2006/main">
  <c r="AJ12" i="18" l="1"/>
  <c r="Z22" i="18"/>
  <c r="AI22" i="18" s="1"/>
  <c r="AA22" i="18"/>
  <c r="AB22" i="18"/>
  <c r="AC22" i="18"/>
  <c r="AA23" i="18"/>
  <c r="AI23" i="18" s="1"/>
  <c r="AB23" i="18"/>
  <c r="AC23" i="18"/>
  <c r="AD23" i="18"/>
  <c r="AB24" i="18"/>
  <c r="AI24" i="18" s="1"/>
  <c r="AC24" i="18"/>
  <c r="AD24" i="18"/>
  <c r="AE24" i="18"/>
  <c r="AC25" i="18"/>
  <c r="AI25" i="18" s="1"/>
  <c r="AD25" i="18"/>
  <c r="AE25" i="18"/>
  <c r="AF25" i="18"/>
  <c r="AD26" i="18"/>
  <c r="AI26" i="18" s="1"/>
  <c r="AE26" i="18"/>
  <c r="AF26" i="18"/>
  <c r="AG26" i="18"/>
  <c r="AE27" i="18"/>
  <c r="AI27" i="18" s="1"/>
  <c r="AF27" i="18"/>
  <c r="AG27" i="18"/>
  <c r="AH27" i="18"/>
  <c r="AG28" i="18"/>
  <c r="AI28" i="18" s="1"/>
  <c r="AH28" i="18"/>
  <c r="AG29" i="18"/>
  <c r="AI29" i="18" s="1"/>
  <c r="AH29" i="18"/>
  <c r="AH30" i="18"/>
  <c r="AI30" i="18" s="1"/>
  <c r="U14" i="18"/>
  <c r="U15" i="18"/>
  <c r="U16" i="18"/>
  <c r="U17" i="18"/>
  <c r="AI17" i="18" s="1"/>
  <c r="V17" i="18"/>
  <c r="V18" i="18"/>
  <c r="AI18" i="18" s="1"/>
  <c r="W19" i="18"/>
  <c r="AI19" i="18" s="1"/>
  <c r="X19" i="18"/>
  <c r="Y19" i="18"/>
  <c r="Z19" i="18"/>
  <c r="X20" i="18"/>
  <c r="AI20" i="18" s="1"/>
  <c r="Y20" i="18"/>
  <c r="Z20" i="18"/>
  <c r="AA20" i="18"/>
  <c r="Y21" i="18"/>
  <c r="AI21" i="18" s="1"/>
  <c r="Z21" i="18"/>
  <c r="AA21" i="18"/>
  <c r="AB21" i="18"/>
  <c r="T14" i="18"/>
  <c r="AI14" i="18" s="1"/>
  <c r="T15" i="18"/>
  <c r="AI15" i="18" s="1"/>
  <c r="T16" i="18"/>
  <c r="AI16" i="18" s="1"/>
  <c r="T13" i="18"/>
  <c r="AI13" i="18" s="1"/>
  <c r="AJ13" i="18" l="1"/>
  <c r="AJ14" i="18" s="1"/>
  <c r="AJ15" i="18" s="1"/>
  <c r="AJ16" i="18" s="1"/>
  <c r="AJ17" i="18" s="1"/>
  <c r="AJ18" i="18" s="1"/>
  <c r="AJ19" i="18" s="1"/>
  <c r="AJ20" i="18" s="1"/>
  <c r="AJ21" i="18" s="1"/>
  <c r="AJ22" i="18" s="1"/>
  <c r="AJ23" i="18" s="1"/>
  <c r="AJ24" i="18" s="1"/>
  <c r="AJ25" i="18" s="1"/>
  <c r="AJ26" i="18" s="1"/>
  <c r="AJ27" i="18" s="1"/>
  <c r="AJ28" i="18" s="1"/>
  <c r="AJ29" i="18" s="1"/>
  <c r="AJ30" i="18" s="1"/>
</calcChain>
</file>

<file path=xl/comments1.xml><?xml version="1.0" encoding="utf-8"?>
<comments xmlns="http://schemas.openxmlformats.org/spreadsheetml/2006/main">
  <authors>
    <author>Ruth Dixon</author>
    <author>Administrator</author>
    <author>Ruth</author>
  </authors>
  <commentList>
    <comment ref="G5" authorId="0">
      <text>
        <r>
          <rPr>
            <b/>
            <sz val="8"/>
            <color indexed="81"/>
            <rFont val="Tahoma"/>
            <family val="2"/>
          </rPr>
          <t>Ruth Dixon:</t>
        </r>
        <r>
          <rPr>
            <sz val="8"/>
            <color indexed="81"/>
            <rFont val="Tahoma"/>
            <family val="2"/>
          </rPr>
          <t xml:space="preserve">
TME from ONS data as Fig 4.3</t>
        </r>
      </text>
    </comment>
    <comment ref="E6" authorId="1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Numbers from NAO 2011 (HC 818 2010–11) confirmed by NAO in personal communication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Ruth Dixon:</t>
        </r>
        <r>
          <rPr>
            <sz val="8"/>
            <color indexed="81"/>
            <rFont val="Tahoma"/>
            <family val="2"/>
          </rPr>
          <t xml:space="preserve">
table 2 CSS 1973</t>
        </r>
      </text>
    </comment>
    <comment ref="D33" authorId="2">
      <text>
        <r>
          <rPr>
            <b/>
            <sz val="9"/>
            <color indexed="81"/>
            <rFont val="Tahoma"/>
            <family val="2"/>
          </rPr>
          <t>Ruth:</t>
        </r>
        <r>
          <rPr>
            <sz val="9"/>
            <color indexed="81"/>
            <rFont val="Tahoma"/>
            <family val="2"/>
          </rPr>
          <t xml:space="preserve">
after removal of reclassification changes. Starts with 1987-88 from PESA 1993 as prev year did not include superannuation</t>
        </r>
      </text>
    </comment>
    <comment ref="E57" authorId="0">
      <text>
        <r>
          <rPr>
            <b/>
            <sz val="8"/>
            <color indexed="81"/>
            <rFont val="Tahoma"/>
            <family val="2"/>
          </rPr>
          <t>Ruth Dixon:</t>
        </r>
        <r>
          <rPr>
            <sz val="8"/>
            <color indexed="81"/>
            <rFont val="Tahoma"/>
            <family val="2"/>
          </rPr>
          <t xml:space="preserve">
Personal communication from Cab Office</t>
        </r>
      </text>
    </comment>
  </commentList>
</comments>
</file>

<file path=xl/sharedStrings.xml><?xml version="1.0" encoding="utf-8"?>
<sst xmlns="http://schemas.openxmlformats.org/spreadsheetml/2006/main" count="169" uniqueCount="140">
  <si>
    <t>Fiscal year ending</t>
  </si>
  <si>
    <t>Fiscal Year ending</t>
  </si>
  <si>
    <t>£ billions 2012-13 values</t>
  </si>
  <si>
    <t>TME (ONS indicator EBFT)</t>
  </si>
  <si>
    <t>'DEL Proxy' (ONS indicators GZSN+ANSQ)</t>
  </si>
  <si>
    <t>DEL (ONS indicators GZSN+ANSQ)</t>
  </si>
  <si>
    <t>Thatcher, Blair</t>
  </si>
  <si>
    <t>Major, Brown</t>
  </si>
  <si>
    <t>TME excl. banks support (ONS indicator KX5Q)</t>
  </si>
  <si>
    <t>Ratios</t>
  </si>
  <si>
    <t>Large spending dept groupings</t>
  </si>
  <si>
    <t>Depts with less than 40% staff in agencies in 2004: FCO, ODM, HEALTH, NIO, DCMS</t>
  </si>
  <si>
    <t>Home Office</t>
  </si>
  <si>
    <t>Social Security and Employment</t>
  </si>
  <si>
    <t>Outturn year ending</t>
  </si>
  <si>
    <t>Sum (HO SS Empl CD)  £m</t>
  </si>
  <si>
    <t>All civil depts</t>
  </si>
  <si>
    <t>Based on 1980-81 classification</t>
  </si>
  <si>
    <t>Data for graph 4.4</t>
  </si>
  <si>
    <t>Chancellor's Departments</t>
  </si>
  <si>
    <t>Other Civil Departments</t>
  </si>
  <si>
    <t>Paybill as % of TME</t>
  </si>
  <si>
    <t xml:space="preserve">Treasury Memoranda / Supply Estimates </t>
  </si>
  <si>
    <t>NAO/ Cabinet Office estimates</t>
  </si>
  <si>
    <t>Staff numbers (FTE) from Civil Service Statistics at start of FY</t>
  </si>
  <si>
    <t>Prime Ministers</t>
  </si>
  <si>
    <t>Gross adm costs rel TME</t>
  </si>
  <si>
    <t>Net running costs</t>
  </si>
  <si>
    <t>Net Running Costs of civil depts outturn (real terms) £m</t>
  </si>
  <si>
    <t>Recon</t>
  </si>
  <si>
    <t>Figure 1 for running costs paper</t>
  </si>
  <si>
    <t>Used in schools' project for Liz G</t>
  </si>
  <si>
    <t>Gross running costs (PESA 1986-2004)</t>
  </si>
  <si>
    <t>Net running costs (PESA 1986-2000)</t>
  </si>
  <si>
    <t>Net running costs (PESA 2005-2010) post-Gershon reclassifications</t>
  </si>
  <si>
    <t>Net running costs relative to TME</t>
  </si>
  <si>
    <t>Staff numbers (FTE) (Civil Service Statistics)</t>
  </si>
  <si>
    <t xml:space="preserve">Net running costs post-Gershon reclassifications relative to TME </t>
  </si>
  <si>
    <t xml:space="preserve">Figure 4.1. Running Costs of UK Civil Departments in Real Terms 1981—2010 </t>
  </si>
  <si>
    <t>Figure 4.2. UK Public Spending: Total Managed Expenditure (TME) and Department Expenditure Limits (DEL) in Real Terms 1981—2013</t>
  </si>
  <si>
    <t xml:space="preserve">Figure 4.4. Gross Running Costs of Selected Civil Departments and Groups in Real Terms 1981—2004 </t>
  </si>
  <si>
    <t>Civil Service Paybill</t>
  </si>
  <si>
    <t>Real terms 2012-13 values £billion</t>
  </si>
  <si>
    <t>Figure A3: Net Running Costs of UK Central Civil Departments 1980-81 to 1998-99, Showing Successive Reclassifications and Reconstruction</t>
  </si>
  <si>
    <t>Net running costs relative to DEL</t>
  </si>
  <si>
    <t>Net running costs post-Gershon reclassifications relative to DEL</t>
  </si>
  <si>
    <t xml:space="preserve">Figure 4.3. Net Running Costs of UK Civil Departments as a Percentage of Departmental Expenditure Limits and Total Managed Expenditure 1981—2010 </t>
  </si>
  <si>
    <t>Data for figures 4.1-4.3</t>
  </si>
  <si>
    <t>corrected for the effects of reclassifications by the methods in Appendix 3, using 1980-81 as the baseline year.</t>
  </si>
  <si>
    <t>Thus the figure for administration costs in any particular year depends not just on that year's source, but on the reclassifications since 1980-81.</t>
  </si>
  <si>
    <t>A Government that Worked Better and Cost Less? Evaluating Three Decades of Reform and Change in UK Central Government</t>
  </si>
  <si>
    <t xml:space="preserve">Cmnd 9702-II 1985-86 Vol 48-9 Table 2.10 p.13, MoD table 3.1 p40, see also Table 3.1.4 </t>
  </si>
  <si>
    <t>Cm 56-II 1986-87 Vol 32 (Part 2)Table 2.7 p.13 (41 in pdf) MoD Table 3.1 (p71 in pdf)</t>
  </si>
  <si>
    <t>Cm 288-I 1987-88 Vol 54 Table 2.9 p.43</t>
  </si>
  <si>
    <t>Cm 621 1988-9 Vol 48 Table 21.1.15 and Table 21.1.16  pp.28-9, MoD info in Cm 601 table 1.15 p10 (12 in pdf)</t>
  </si>
  <si>
    <t>Cm 1021 1989-90 Vol 45 Tables 21.3.9 and 21.3.10 pp.46-8 incl MoD</t>
  </si>
  <si>
    <t>Cm 1520  1990-91 Tables 4.10 and 4.11 pp.44-6. MoD Cm 1501 table 12 p20 (24 in pdf)</t>
  </si>
  <si>
    <t>Cm 1920 1991-92 Vol 49 Table 4.11 pp.45-7 and Table 4.12 p.47</t>
  </si>
  <si>
    <t>Cm 2219 1992-93 Vol 122 Table 4.11 pp.50-52 and Table 4.12 p.53</t>
  </si>
  <si>
    <t>Cm 2519 1993-94 Table 3.6 pp.40-42 and Table 3.7 p.43</t>
  </si>
  <si>
    <t>Cm 2821 1994-5 Vol 89 Table 3.7 pp.40-42 (p36 in url)</t>
  </si>
  <si>
    <t>Cm 3201 1995-96 Vol 75 Table 3.7 p.40 and Tables 3.8a and 3.8b pp.41-2</t>
  </si>
  <si>
    <t>Cm 3601 1996-7 Vol 54 Table 5.7 p61</t>
  </si>
  <si>
    <t xml:space="preserve">Cm 3901 1997-98 Vol 137 table 5.5 p.65 </t>
  </si>
  <si>
    <t>Cm 4201 1998-9 Vol 106 Table 5.5 p.65</t>
  </si>
  <si>
    <t>Cm 4601 1999-2000 Vol 117 Table 5.5 p.60</t>
  </si>
  <si>
    <t>Cm 5101 2000-01 Table 5.1 p.59</t>
  </si>
  <si>
    <t>Cm 5401 2001-2 Vol 135 Table 5.1 p.63</t>
  </si>
  <si>
    <t>Cm 5901 2002-3 (unbound) Table 5.1 p.62</t>
  </si>
  <si>
    <t>Cm 6201 2003-4 Table 5.1 p.63 (69 in pdf)</t>
  </si>
  <si>
    <t>Cm 6521 2004-5 Table 5.1 p.59</t>
  </si>
  <si>
    <t>Cm 6811 2005-6 Table 1.9 p.18</t>
  </si>
  <si>
    <t>Cm 7091 2006-7  Table 1.9 p.18</t>
  </si>
  <si>
    <t>HC 489 2007-8 Table 1.9 p.20</t>
  </si>
  <si>
    <t>Cm 7630 2008-9  Table 1.9 p.33</t>
  </si>
  <si>
    <t>Cm 7890 2009-10 Table 1.5 p24</t>
  </si>
  <si>
    <t>Cm 8104 2010-11 Table 1.5 p23</t>
  </si>
  <si>
    <t>ditto</t>
  </si>
  <si>
    <t>Cm 8376 2011-12 Table 1.5 p24</t>
  </si>
  <si>
    <t>Cm 8663 2012-13 Table 1.7</t>
  </si>
  <si>
    <t>Public Expenditure Statistical Analyses (PESA)</t>
  </si>
  <si>
    <t>The cash figures were obtained from the sources listed. They were converted to real terms by dividing by the 2012-13 GDP deflator series, then</t>
  </si>
  <si>
    <t xml:space="preserve">ONS public spending figures found in the public sector finances supplementary tables: http://www.ons.gov.uk/ons/rel/psa/public-sector-finances---supplementary-table/index.html </t>
  </si>
  <si>
    <t>Online source of PESA to 2004: House of Commons Parliamentary Papers http://parlipapers.chadwyck.co.uk/home.do</t>
  </si>
  <si>
    <t>Since 2010, PESA is here https://www.gov.uk/government/collections/public-expenditure-statistical-analyses-pesa</t>
  </si>
  <si>
    <t>Volumes from 2005 to 2009 may be found on the National Archives site by searching PESA 200x , e.g. http://webarchive.nationalarchives.gov.uk/20101128151454/www.hm-treasury.gov.uk/public_expenditure_statistical_analyses_2005.htm</t>
  </si>
  <si>
    <t>Source PESA, as for Figure 4.1</t>
  </si>
  <si>
    <t>HC 142 1961-2 (Fin Sec Memo on Estimates 1962-3) p31</t>
  </si>
  <si>
    <t>Cmnd 1965</t>
  </si>
  <si>
    <t>Cmnd 2290</t>
  </si>
  <si>
    <t>Cmnd 2619</t>
  </si>
  <si>
    <t>Cmnd 2955 1966-7</t>
  </si>
  <si>
    <t>Cmnd 3227 1966-7</t>
  </si>
  <si>
    <t>Cmnd 3583 1967-8</t>
  </si>
  <si>
    <t>Cmnd 3971 1968-9</t>
  </si>
  <si>
    <t>Cmnd 4331 1969-70</t>
  </si>
  <si>
    <t>Cmnd 4627 1970-71</t>
  </si>
  <si>
    <t>Cmnd 4921 1971-72</t>
  </si>
  <si>
    <t>Cmnd 5248 1972-73</t>
  </si>
  <si>
    <t>Cmnd 5576 1974 Vol 9</t>
  </si>
  <si>
    <t>Cmnd 6009 1974-5 Vol 21</t>
  </si>
  <si>
    <t>Cmnd 6452 1975-6 Vol 26/2</t>
  </si>
  <si>
    <t>Cmnd 6769 1976-7 Vol 25</t>
  </si>
  <si>
    <t>Cmnd 7157 1977-8 Vol 29</t>
  </si>
  <si>
    <t>Cmnd 7524 1978-9 Vol 13</t>
  </si>
  <si>
    <t>Cmnd 7869 1979-80 Vol 71</t>
  </si>
  <si>
    <t>Cmnd 8184 1980-81 Vol 45</t>
  </si>
  <si>
    <t>Cmnd 8512 1981-2 Vol 52</t>
  </si>
  <si>
    <t>Cmnd 8817 1982-3 following Vol 35</t>
  </si>
  <si>
    <t xml:space="preserve">Cmnd 9161 1983-4 Vol 59 (the last titled 'Memorandum by the Chief Secretary to the Treasury' </t>
  </si>
  <si>
    <t xml:space="preserve">Cmnd 9450 1984-5 Vol 54(now called 'Supply Estimates Summary and Guide' </t>
  </si>
  <si>
    <t>Cmnd 9742 1985-6 Vol 50-53 (no relevant information)</t>
  </si>
  <si>
    <t>Cm 2519 1993-94 Table 3.7 p.43 (39 in pdf)</t>
  </si>
  <si>
    <t>Cm 2821 1994-5 Vol 89 Table 3.7 pp.40-42</t>
  </si>
  <si>
    <t xml:space="preserve">Cm 3601 PESA 1997 1996-97 </t>
  </si>
  <si>
    <t xml:space="preserve">Cm 3901 1997-98 Vol 137 table 5.7 p.65 </t>
  </si>
  <si>
    <t>Cm 4201 PESA 1999 Table 5.5 p65</t>
  </si>
  <si>
    <t>Cm 4601 PESA 2000 Table 5.1 p59</t>
  </si>
  <si>
    <t>Cm 5101 PESA 2001 Table 5.1</t>
  </si>
  <si>
    <t xml:space="preserve"> Cm 5401 PESA 2002-3</t>
  </si>
  <si>
    <t>Figures 4.5 and 4.6 Civil Service Staff Costs</t>
  </si>
  <si>
    <t>PESA 1993-2003</t>
  </si>
  <si>
    <t xml:space="preserve">HC 818 2010–11 National Audit Office 'Managing Staff Costs in Central Government' Figure 7 (and personal communication from NAO) </t>
  </si>
  <si>
    <t>Personal Communication from Cabinet Office</t>
  </si>
  <si>
    <t>PESA 1992-2003</t>
  </si>
  <si>
    <t xml:space="preserve">Figure 4.5. UK Civil Service Paybill in Real Terms (£ billion 2012-13 values) 1962-2013  </t>
  </si>
  <si>
    <t xml:space="preserve">Figure 4.6. UK Civil Service Paybill as a Percentage of Total Managed Expenditure 1962-2013  </t>
  </si>
  <si>
    <t>Source: As figure 4.1, PESA from successive years.</t>
  </si>
  <si>
    <t>Method</t>
  </si>
  <si>
    <t>Difference between successive years in same edition of PESA</t>
  </si>
  <si>
    <t>Rebased by adding cost in 1981-2</t>
  </si>
  <si>
    <t xml:space="preserve">Average year-to-year difference </t>
  </si>
  <si>
    <t>Total cost in real terms (2012-13 £billon), reclass changes removed as shown in Appendix 3</t>
  </si>
  <si>
    <t>By Christopher Hood and Ruth Dixon</t>
  </si>
  <si>
    <t>Data from official government sources for the graphs in Chapter 4: Did Government Cost Less?</t>
  </si>
  <si>
    <t>Published April 2015 by Oxford University Press</t>
  </si>
  <si>
    <t>Real terms (£ billion))</t>
  </si>
  <si>
    <t>The 2012-13 GDP-deflator series from HM Treasury was used to convert cash values to real terms values.</t>
  </si>
  <si>
    <t>https://www.gov.uk/government/collections/gdp-deflators-at-market-prices-and-money-gdp</t>
  </si>
  <si>
    <t>Administration (running) costs of civil departments (i.e. excluding Ministry of Defence)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</si>
</sst>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#,##0.0,,;\-#,##0.0,,;\-"/>
    <numFmt numFmtId="166" formatCode="#,##0,;\-#,##0,;\-"/>
    <numFmt numFmtId="167" formatCode="0.0%;\-0.0%;\-"/>
    <numFmt numFmtId="168" formatCode="#,##0.0,,;\-#,##0.0,,"/>
    <numFmt numFmtId="169" formatCode="#,##0,;\-#,##0,"/>
    <numFmt numFmtId="170" formatCode="0.0%;\-0.0%"/>
    <numFmt numFmtId="171" formatCode="_-* #,##0_-;\-* #,##0_-;_-* &quot;-&quot;??_-;_-@_-"/>
    <numFmt numFmtId="172" formatCode="mmmm\ d\,\ yyyy"/>
    <numFmt numFmtId="173" formatCode="#,##0.0"/>
  </numFmts>
  <fonts count="9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color indexed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u/>
      <sz val="8.25"/>
      <color theme="10"/>
      <name val="Calibri"/>
      <family val="2"/>
    </font>
    <font>
      <u/>
      <sz val="8.25"/>
      <color indexed="12"/>
      <name val="Calibri"/>
      <family val="2"/>
    </font>
    <font>
      <u/>
      <sz val="10"/>
      <color theme="10"/>
      <name val="Arial"/>
      <family val="2"/>
    </font>
    <font>
      <u/>
      <sz val="11"/>
      <color theme="10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1"/>
      <color indexed="63"/>
      <name val="Calibri"/>
      <family val="2"/>
    </font>
    <font>
      <b/>
      <sz val="10"/>
      <name val="Tahoma"/>
      <family val="2"/>
    </font>
    <font>
      <sz val="10"/>
      <name val="Tahoma"/>
      <family val="2"/>
    </font>
    <font>
      <i/>
      <sz val="7"/>
      <name val="Arial"/>
      <family val="2"/>
    </font>
    <font>
      <b/>
      <sz val="8"/>
      <name val="Arial"/>
      <family val="2"/>
    </font>
    <font>
      <b/>
      <sz val="8"/>
      <color indexed="12"/>
      <name val="Arial"/>
      <family val="2"/>
    </font>
    <font>
      <i/>
      <sz val="8"/>
      <color indexed="12"/>
      <name val="Arial"/>
      <family val="2"/>
    </font>
    <font>
      <i/>
      <sz val="8"/>
      <name val="Arial"/>
      <family val="2"/>
    </font>
    <font>
      <b/>
      <sz val="18"/>
      <color indexed="56"/>
      <name val="Cambria"/>
      <family val="2"/>
    </font>
    <font>
      <b/>
      <sz val="18"/>
      <name val="Arial"/>
      <family val="2"/>
    </font>
    <font>
      <sz val="11"/>
      <color indexed="10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color indexed="20"/>
      <name val="Arial"/>
      <family val="2"/>
    </font>
    <font>
      <b/>
      <sz val="10"/>
      <color indexed="52"/>
      <name val="Arial"/>
      <family val="2"/>
    </font>
    <font>
      <b/>
      <sz val="10"/>
      <color indexed="9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b/>
      <sz val="12"/>
      <color indexed="12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0"/>
      <color indexed="62"/>
      <name val="Arial"/>
      <family val="2"/>
    </font>
    <font>
      <sz val="10"/>
      <color indexed="52"/>
      <name val="Arial"/>
      <family val="2"/>
    </font>
    <font>
      <sz val="10"/>
      <color indexed="60"/>
      <name val="Arial"/>
      <family val="2"/>
    </font>
    <font>
      <sz val="8"/>
      <name val="Arial"/>
      <family val="2"/>
    </font>
    <font>
      <b/>
      <sz val="10"/>
      <color indexed="63"/>
      <name val="Arial"/>
      <family val="2"/>
    </font>
    <font>
      <b/>
      <sz val="8"/>
      <name val="Arial"/>
      <family val="2"/>
    </font>
    <font>
      <b/>
      <sz val="8"/>
      <color indexed="12"/>
      <name val="Arial"/>
      <family val="2"/>
    </font>
    <font>
      <i/>
      <sz val="8"/>
      <color indexed="12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1"/>
      <name val="Calibri"/>
      <family val="2"/>
    </font>
    <font>
      <sz val="8"/>
      <color theme="1"/>
      <name val="Arial"/>
      <family val="2"/>
    </font>
    <font>
      <sz val="8"/>
      <color theme="0"/>
      <name val="Arial"/>
      <family val="2"/>
    </font>
    <font>
      <sz val="8"/>
      <color rgb="FF9C0006"/>
      <name val="Arial"/>
      <family val="2"/>
    </font>
    <font>
      <b/>
      <sz val="8"/>
      <color rgb="FFFA7D00"/>
      <name val="Arial"/>
      <family val="2"/>
    </font>
    <font>
      <b/>
      <sz val="8"/>
      <color theme="0"/>
      <name val="Arial"/>
      <family val="2"/>
    </font>
    <font>
      <i/>
      <sz val="8"/>
      <color rgb="FF7F7F7F"/>
      <name val="Arial"/>
      <family val="2"/>
    </font>
    <font>
      <sz val="8"/>
      <color rgb="FF0061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8"/>
      <color rgb="FF3F3F76"/>
      <name val="Arial"/>
      <family val="2"/>
    </font>
    <font>
      <sz val="8"/>
      <color rgb="FFFA7D00"/>
      <name val="Arial"/>
      <family val="2"/>
    </font>
    <font>
      <sz val="8"/>
      <color rgb="FF9C6500"/>
      <name val="Arial"/>
      <family val="2"/>
    </font>
    <font>
      <sz val="10"/>
      <color indexed="8"/>
      <name val="Times New Roman"/>
      <family val="1"/>
      <charset val="204"/>
    </font>
    <font>
      <b/>
      <sz val="8"/>
      <color rgb="FF3F3F3F"/>
      <name val="Arial"/>
      <family val="2"/>
    </font>
    <font>
      <b/>
      <sz val="8"/>
      <color theme="1"/>
      <name val="Arial"/>
      <family val="2"/>
    </font>
    <font>
      <sz val="8"/>
      <color rgb="FFFF0000"/>
      <name val="Arial"/>
      <family val="2"/>
    </font>
  </fonts>
  <fills count="6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42">
    <xf numFmtId="0" fontId="0" fillId="0" borderId="0"/>
    <xf numFmtId="0" fontId="8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20" borderId="2" applyNumberFormat="0" applyAlignment="0" applyProtection="0"/>
    <xf numFmtId="0" fontId="17" fillId="21" borderId="3" applyNumberFormat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1" fillId="0" borderId="0">
      <alignment vertical="top" wrapText="1"/>
    </xf>
    <xf numFmtId="0" fontId="21" fillId="0" borderId="0">
      <alignment vertical="top" wrapText="1"/>
    </xf>
    <xf numFmtId="0" fontId="21" fillId="0" borderId="0">
      <alignment vertical="top" wrapText="1"/>
    </xf>
    <xf numFmtId="0" fontId="22" fillId="0" borderId="4" applyNumberFormat="0" applyFill="0" applyAlignment="0" applyProtection="0"/>
    <xf numFmtId="0" fontId="21" fillId="0" borderId="0">
      <alignment vertical="top" wrapText="1"/>
    </xf>
    <xf numFmtId="0" fontId="21" fillId="0" borderId="0">
      <alignment vertical="top" wrapText="1"/>
    </xf>
    <xf numFmtId="0" fontId="9" fillId="0" borderId="1" applyNumberFormat="0" applyFill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30" fillId="7" borderId="2" applyNumberFormat="0" applyAlignment="0" applyProtection="0"/>
    <xf numFmtId="0" fontId="31" fillId="0" borderId="7" applyNumberFormat="0" applyFill="0" applyAlignment="0" applyProtection="0"/>
    <xf numFmtId="0" fontId="10" fillId="0" borderId="0"/>
    <xf numFmtId="0" fontId="10" fillId="0" borderId="0"/>
    <xf numFmtId="0" fontId="10" fillId="0" borderId="0"/>
    <xf numFmtId="0" fontId="32" fillId="22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3" fillId="0" borderId="0"/>
    <xf numFmtId="0" fontId="10" fillId="0" borderId="0"/>
    <xf numFmtId="0" fontId="10" fillId="0" borderId="0"/>
    <xf numFmtId="0" fontId="10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0" fillId="23" borderId="8" applyNumberFormat="0" applyFont="0" applyAlignment="0" applyProtection="0"/>
    <xf numFmtId="0" fontId="34" fillId="23" borderId="8" applyNumberFormat="0" applyFont="0" applyAlignment="0" applyProtection="0"/>
    <xf numFmtId="0" fontId="10" fillId="23" borderId="8" applyNumberFormat="0" applyFont="0" applyAlignment="0" applyProtection="0"/>
    <xf numFmtId="0" fontId="35" fillId="20" borderId="9" applyNumberFormat="0" applyAlignment="0" applyProtection="0"/>
    <xf numFmtId="9" fontId="34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36" fillId="24" borderId="10">
      <alignment horizontal="center"/>
    </xf>
    <xf numFmtId="3" fontId="37" fillId="24" borderId="0"/>
    <xf numFmtId="3" fontId="36" fillId="24" borderId="0"/>
    <xf numFmtId="0" fontId="37" fillId="24" borderId="0"/>
    <xf numFmtId="0" fontId="36" fillId="24" borderId="0"/>
    <xf numFmtId="0" fontId="37" fillId="24" borderId="0">
      <alignment horizontal="center"/>
    </xf>
    <xf numFmtId="0" fontId="38" fillId="0" borderId="0">
      <alignment wrapText="1"/>
    </xf>
    <xf numFmtId="0" fontId="38" fillId="0" borderId="0">
      <alignment wrapText="1"/>
    </xf>
    <xf numFmtId="0" fontId="38" fillId="0" borderId="0">
      <alignment wrapText="1"/>
    </xf>
    <xf numFmtId="0" fontId="38" fillId="0" borderId="0">
      <alignment wrapText="1"/>
    </xf>
    <xf numFmtId="0" fontId="38" fillId="0" borderId="0">
      <alignment wrapText="1"/>
    </xf>
    <xf numFmtId="0" fontId="39" fillId="25" borderId="0">
      <alignment horizontal="right" vertical="top" wrapText="1"/>
    </xf>
    <xf numFmtId="0" fontId="39" fillId="25" borderId="0">
      <alignment horizontal="right" vertical="top" wrapText="1"/>
    </xf>
    <xf numFmtId="0" fontId="39" fillId="25" borderId="0">
      <alignment horizontal="right" vertical="top" wrapText="1"/>
    </xf>
    <xf numFmtId="0" fontId="39" fillId="25" borderId="0">
      <alignment horizontal="right" vertical="top" wrapText="1"/>
    </xf>
    <xf numFmtId="0" fontId="39" fillId="25" borderId="0">
      <alignment horizontal="right" vertical="top" wrapText="1"/>
    </xf>
    <xf numFmtId="0" fontId="39" fillId="25" borderId="0">
      <alignment horizontal="right" vertical="top" wrapText="1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165" fontId="34" fillId="0" borderId="0">
      <alignment wrapText="1"/>
      <protection locked="0"/>
    </xf>
    <xf numFmtId="165" fontId="34" fillId="0" borderId="0">
      <alignment wrapText="1"/>
      <protection locked="0"/>
    </xf>
    <xf numFmtId="165" fontId="34" fillId="0" borderId="0">
      <alignment wrapText="1"/>
      <protection locked="0"/>
    </xf>
    <xf numFmtId="165" fontId="39" fillId="26" borderId="0">
      <alignment wrapText="1"/>
      <protection locked="0"/>
    </xf>
    <xf numFmtId="165" fontId="39" fillId="26" borderId="0">
      <alignment wrapText="1"/>
      <protection locked="0"/>
    </xf>
    <xf numFmtId="165" fontId="39" fillId="26" borderId="0">
      <alignment wrapText="1"/>
      <protection locked="0"/>
    </xf>
    <xf numFmtId="165" fontId="34" fillId="0" borderId="0">
      <alignment wrapText="1"/>
      <protection locked="0"/>
    </xf>
    <xf numFmtId="166" fontId="34" fillId="0" borderId="0">
      <alignment wrapText="1"/>
      <protection locked="0"/>
    </xf>
    <xf numFmtId="166" fontId="34" fillId="0" borderId="0">
      <alignment wrapText="1"/>
      <protection locked="0"/>
    </xf>
    <xf numFmtId="166" fontId="34" fillId="0" borderId="0">
      <alignment wrapText="1"/>
      <protection locked="0"/>
    </xf>
    <xf numFmtId="166" fontId="34" fillId="0" borderId="0">
      <alignment wrapText="1"/>
      <protection locked="0"/>
    </xf>
    <xf numFmtId="166" fontId="34" fillId="0" borderId="0">
      <alignment wrapText="1"/>
      <protection locked="0"/>
    </xf>
    <xf numFmtId="166" fontId="39" fillId="26" borderId="0">
      <alignment wrapText="1"/>
      <protection locked="0"/>
    </xf>
    <xf numFmtId="166" fontId="39" fillId="26" borderId="0">
      <alignment wrapText="1"/>
      <protection locked="0"/>
    </xf>
    <xf numFmtId="166" fontId="39" fillId="26" borderId="0">
      <alignment wrapText="1"/>
      <protection locked="0"/>
    </xf>
    <xf numFmtId="166" fontId="39" fillId="26" borderId="0">
      <alignment wrapText="1"/>
      <protection locked="0"/>
    </xf>
    <xf numFmtId="166" fontId="39" fillId="26" borderId="0">
      <alignment wrapText="1"/>
      <protection locked="0"/>
    </xf>
    <xf numFmtId="166" fontId="39" fillId="26" borderId="0">
      <alignment wrapText="1"/>
      <protection locked="0"/>
    </xf>
    <xf numFmtId="166" fontId="34" fillId="0" borderId="0">
      <alignment wrapText="1"/>
      <protection locked="0"/>
    </xf>
    <xf numFmtId="167" fontId="34" fillId="0" borderId="0">
      <alignment wrapText="1"/>
      <protection locked="0"/>
    </xf>
    <xf numFmtId="167" fontId="34" fillId="0" borderId="0">
      <alignment wrapText="1"/>
      <protection locked="0"/>
    </xf>
    <xf numFmtId="167" fontId="34" fillId="0" borderId="0">
      <alignment wrapText="1"/>
      <protection locked="0"/>
    </xf>
    <xf numFmtId="167" fontId="39" fillId="26" borderId="0">
      <alignment wrapText="1"/>
      <protection locked="0"/>
    </xf>
    <xf numFmtId="167" fontId="39" fillId="26" borderId="0">
      <alignment wrapText="1"/>
      <protection locked="0"/>
    </xf>
    <xf numFmtId="167" fontId="39" fillId="26" borderId="0">
      <alignment wrapText="1"/>
      <protection locked="0"/>
    </xf>
    <xf numFmtId="167" fontId="34" fillId="0" borderId="0">
      <alignment wrapText="1"/>
      <protection locked="0"/>
    </xf>
    <xf numFmtId="168" fontId="39" fillId="25" borderId="11">
      <alignment wrapText="1"/>
    </xf>
    <xf numFmtId="168" fontId="39" fillId="25" borderId="11">
      <alignment wrapText="1"/>
    </xf>
    <xf numFmtId="168" fontId="39" fillId="25" borderId="11">
      <alignment wrapText="1"/>
    </xf>
    <xf numFmtId="168" fontId="39" fillId="25" borderId="11">
      <alignment wrapText="1"/>
    </xf>
    <xf numFmtId="169" fontId="39" fillId="25" borderId="11">
      <alignment wrapText="1"/>
    </xf>
    <xf numFmtId="169" fontId="39" fillId="25" borderId="11">
      <alignment wrapText="1"/>
    </xf>
    <xf numFmtId="169" fontId="39" fillId="25" borderId="11">
      <alignment wrapText="1"/>
    </xf>
    <xf numFmtId="169" fontId="39" fillId="25" borderId="11">
      <alignment wrapText="1"/>
    </xf>
    <xf numFmtId="169" fontId="39" fillId="25" borderId="11">
      <alignment wrapText="1"/>
    </xf>
    <xf numFmtId="169" fontId="39" fillId="25" borderId="11">
      <alignment wrapText="1"/>
    </xf>
    <xf numFmtId="170" fontId="39" fillId="25" borderId="11">
      <alignment wrapText="1"/>
    </xf>
    <xf numFmtId="170" fontId="39" fillId="25" borderId="11">
      <alignment wrapText="1"/>
    </xf>
    <xf numFmtId="170" fontId="39" fillId="25" borderId="11">
      <alignment wrapText="1"/>
    </xf>
    <xf numFmtId="170" fontId="39" fillId="25" borderId="11">
      <alignment wrapText="1"/>
    </xf>
    <xf numFmtId="0" fontId="40" fillId="0" borderId="12">
      <alignment horizontal="right"/>
    </xf>
    <xf numFmtId="0" fontId="40" fillId="0" borderId="12">
      <alignment horizontal="right"/>
    </xf>
    <xf numFmtId="0" fontId="40" fillId="0" borderId="12">
      <alignment horizontal="right"/>
    </xf>
    <xf numFmtId="0" fontId="40" fillId="0" borderId="12">
      <alignment horizontal="right"/>
    </xf>
    <xf numFmtId="0" fontId="40" fillId="0" borderId="12">
      <alignment horizontal="right"/>
    </xf>
    <xf numFmtId="0" fontId="40" fillId="0" borderId="12">
      <alignment horizontal="right"/>
    </xf>
    <xf numFmtId="0" fontId="43" fillId="0" borderId="0" applyNumberFormat="0" applyFill="0" applyBorder="0" applyAlignment="0" applyProtection="0"/>
    <xf numFmtId="0" fontId="44" fillId="0" borderId="0" applyNumberFormat="0" applyFill="0" applyBorder="0" applyProtection="0">
      <alignment horizontal="left" vertical="center" indent="10"/>
    </xf>
    <xf numFmtId="0" fontId="44" fillId="0" borderId="0" applyNumberFormat="0" applyFill="0" applyBorder="0" applyProtection="0">
      <alignment horizontal="left" vertical="center" indent="10"/>
    </xf>
    <xf numFmtId="0" fontId="44" fillId="0" borderId="0" applyNumberFormat="0" applyFill="0" applyBorder="0" applyProtection="0">
      <alignment horizontal="left" vertical="center" indent="10"/>
    </xf>
    <xf numFmtId="0" fontId="13" fillId="0" borderId="13" applyNumberFormat="0" applyFill="0" applyAlignment="0" applyProtection="0"/>
    <xf numFmtId="0" fontId="45" fillId="0" borderId="0" applyNumberFormat="0" applyFill="0" applyBorder="0" applyAlignment="0" applyProtection="0"/>
    <xf numFmtId="0" fontId="8" fillId="0" borderId="0"/>
    <xf numFmtId="0" fontId="33" fillId="0" borderId="0" applyNumberFormat="0" applyFill="0" applyBorder="0" applyAlignment="0" applyProtection="0"/>
    <xf numFmtId="43" fontId="10" fillId="0" borderId="0" applyFont="0" applyFill="0" applyBorder="0" applyAlignment="0" applyProtection="0"/>
    <xf numFmtId="0" fontId="8" fillId="0" borderId="0"/>
    <xf numFmtId="0" fontId="10" fillId="0" borderId="0"/>
    <xf numFmtId="0" fontId="33" fillId="0" borderId="0"/>
    <xf numFmtId="0" fontId="7" fillId="0" borderId="0"/>
    <xf numFmtId="0" fontId="7" fillId="0" borderId="0"/>
    <xf numFmtId="0" fontId="10" fillId="0" borderId="0"/>
    <xf numFmtId="0" fontId="6" fillId="0" borderId="0"/>
    <xf numFmtId="0" fontId="33" fillId="0" borderId="0"/>
    <xf numFmtId="0" fontId="33" fillId="0" borderId="0"/>
    <xf numFmtId="43" fontId="6" fillId="0" borderId="0" applyFont="0" applyFill="0" applyBorder="0" applyAlignment="0" applyProtection="0"/>
    <xf numFmtId="0" fontId="50" fillId="2" borderId="0" applyNumberFormat="0" applyBorder="0" applyAlignment="0" applyProtection="0"/>
    <xf numFmtId="0" fontId="50" fillId="3" borderId="0" applyNumberFormat="0" applyBorder="0" applyAlignment="0" applyProtection="0"/>
    <xf numFmtId="0" fontId="50" fillId="4" borderId="0" applyNumberFormat="0" applyBorder="0" applyAlignment="0" applyProtection="0"/>
    <xf numFmtId="0" fontId="50" fillId="5" borderId="0" applyNumberFormat="0" applyBorder="0" applyAlignment="0" applyProtection="0"/>
    <xf numFmtId="0" fontId="50" fillId="6" borderId="0" applyNumberFormat="0" applyBorder="0" applyAlignment="0" applyProtection="0"/>
    <xf numFmtId="0" fontId="50" fillId="7" borderId="0" applyNumberFormat="0" applyBorder="0" applyAlignment="0" applyProtection="0"/>
    <xf numFmtId="0" fontId="50" fillId="8" borderId="0" applyNumberFormat="0" applyBorder="0" applyAlignment="0" applyProtection="0"/>
    <xf numFmtId="0" fontId="50" fillId="9" borderId="0" applyNumberFormat="0" applyBorder="0" applyAlignment="0" applyProtection="0"/>
    <xf numFmtId="0" fontId="50" fillId="10" borderId="0" applyNumberFormat="0" applyBorder="0" applyAlignment="0" applyProtection="0"/>
    <xf numFmtId="0" fontId="50" fillId="5" borderId="0" applyNumberFormat="0" applyBorder="0" applyAlignment="0" applyProtection="0"/>
    <xf numFmtId="0" fontId="50" fillId="8" borderId="0" applyNumberFormat="0" applyBorder="0" applyAlignment="0" applyProtection="0"/>
    <xf numFmtId="0" fontId="50" fillId="11" borderId="0" applyNumberFormat="0" applyBorder="0" applyAlignment="0" applyProtection="0"/>
    <xf numFmtId="0" fontId="52" fillId="12" borderId="0" applyNumberFormat="0" applyBorder="0" applyAlignment="0" applyProtection="0"/>
    <xf numFmtId="0" fontId="52" fillId="9" borderId="0" applyNumberFormat="0" applyBorder="0" applyAlignment="0" applyProtection="0"/>
    <xf numFmtId="0" fontId="52" fillId="10" borderId="0" applyNumberFormat="0" applyBorder="0" applyAlignment="0" applyProtection="0"/>
    <xf numFmtId="0" fontId="52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5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18" borderId="0" applyNumberFormat="0" applyBorder="0" applyAlignment="0" applyProtection="0"/>
    <xf numFmtId="0" fontId="52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9" borderId="0" applyNumberFormat="0" applyBorder="0" applyAlignment="0" applyProtection="0"/>
    <xf numFmtId="0" fontId="53" fillId="3" borderId="0" applyNumberFormat="0" applyBorder="0" applyAlignment="0" applyProtection="0"/>
    <xf numFmtId="0" fontId="54" fillId="20" borderId="2" applyNumberFormat="0" applyAlignment="0" applyProtection="0"/>
    <xf numFmtId="0" fontId="55" fillId="21" borderId="3" applyNumberFormat="0" applyAlignment="0" applyProtection="0"/>
    <xf numFmtId="43" fontId="10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4" borderId="0" applyNumberFormat="0" applyBorder="0" applyAlignment="0" applyProtection="0"/>
    <xf numFmtId="0" fontId="58" fillId="0" borderId="0">
      <alignment vertical="top" wrapText="1"/>
    </xf>
    <xf numFmtId="0" fontId="59" fillId="0" borderId="4" applyNumberFormat="0" applyFill="0" applyAlignment="0" applyProtection="0"/>
    <xf numFmtId="0" fontId="60" fillId="0" borderId="5" applyNumberFormat="0" applyFill="0" applyAlignment="0" applyProtection="0"/>
    <xf numFmtId="0" fontId="61" fillId="0" borderId="6" applyNumberFormat="0" applyFill="0" applyAlignment="0" applyProtection="0"/>
    <xf numFmtId="0" fontId="61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62" fillId="7" borderId="2" applyNumberFormat="0" applyAlignment="0" applyProtection="0"/>
    <xf numFmtId="0" fontId="63" fillId="0" borderId="7" applyNumberFormat="0" applyFill="0" applyAlignment="0" applyProtection="0"/>
    <xf numFmtId="0" fontId="64" fillId="22" borderId="0" applyNumberFormat="0" applyBorder="0" applyAlignment="0" applyProtection="0"/>
    <xf numFmtId="0" fontId="10" fillId="0" borderId="0"/>
    <xf numFmtId="0" fontId="65" fillId="0" borderId="0"/>
    <xf numFmtId="0" fontId="10" fillId="0" borderId="0"/>
    <xf numFmtId="0" fontId="66" fillId="20" borderId="9" applyNumberFormat="0" applyAlignment="0" applyProtection="0"/>
    <xf numFmtId="0" fontId="33" fillId="0" borderId="0"/>
    <xf numFmtId="0" fontId="67" fillId="25" borderId="0">
      <alignment horizontal="right" vertical="top" wrapText="1"/>
    </xf>
    <xf numFmtId="0" fontId="68" fillId="0" borderId="0"/>
    <xf numFmtId="0" fontId="69" fillId="0" borderId="0"/>
    <xf numFmtId="166" fontId="65" fillId="0" borderId="0">
      <alignment wrapText="1"/>
      <protection locked="0"/>
    </xf>
    <xf numFmtId="169" fontId="67" fillId="25" borderId="11">
      <alignment wrapText="1"/>
    </xf>
    <xf numFmtId="0" fontId="68" fillId="0" borderId="12">
      <alignment horizontal="right"/>
    </xf>
    <xf numFmtId="0" fontId="70" fillId="0" borderId="13" applyNumberFormat="0" applyFill="0" applyAlignment="0" applyProtection="0"/>
    <xf numFmtId="0" fontId="71" fillId="0" borderId="0" applyNumberFormat="0" applyFill="0" applyBorder="0" applyAlignment="0" applyProtection="0"/>
    <xf numFmtId="0" fontId="5" fillId="0" borderId="0"/>
    <xf numFmtId="0" fontId="4" fillId="0" borderId="0"/>
    <xf numFmtId="0" fontId="3" fillId="0" borderId="0"/>
    <xf numFmtId="0" fontId="10" fillId="0" borderId="0"/>
    <xf numFmtId="0" fontId="11" fillId="2" borderId="0" applyNumberFormat="0" applyBorder="0" applyAlignment="0" applyProtection="0"/>
    <xf numFmtId="0" fontId="73" fillId="37" borderId="0" applyNumberFormat="0" applyBorder="0" applyAlignment="0" applyProtection="0"/>
    <xf numFmtId="0" fontId="11" fillId="3" borderId="0" applyNumberFormat="0" applyBorder="0" applyAlignment="0" applyProtection="0"/>
    <xf numFmtId="0" fontId="73" fillId="41" borderId="0" applyNumberFormat="0" applyBorder="0" applyAlignment="0" applyProtection="0"/>
    <xf numFmtId="0" fontId="11" fillId="4" borderId="0" applyNumberFormat="0" applyBorder="0" applyAlignment="0" applyProtection="0"/>
    <xf numFmtId="0" fontId="73" fillId="45" borderId="0" applyNumberFormat="0" applyBorder="0" applyAlignment="0" applyProtection="0"/>
    <xf numFmtId="0" fontId="11" fillId="5" borderId="0" applyNumberFormat="0" applyBorder="0" applyAlignment="0" applyProtection="0"/>
    <xf numFmtId="0" fontId="73" fillId="49" borderId="0" applyNumberFormat="0" applyBorder="0" applyAlignment="0" applyProtection="0"/>
    <xf numFmtId="0" fontId="11" fillId="6" borderId="0" applyNumberFormat="0" applyBorder="0" applyAlignment="0" applyProtection="0"/>
    <xf numFmtId="0" fontId="73" fillId="53" borderId="0" applyNumberFormat="0" applyBorder="0" applyAlignment="0" applyProtection="0"/>
    <xf numFmtId="0" fontId="11" fillId="7" borderId="0" applyNumberFormat="0" applyBorder="0" applyAlignment="0" applyProtection="0"/>
    <xf numFmtId="0" fontId="73" fillId="57" borderId="0" applyNumberFormat="0" applyBorder="0" applyAlignment="0" applyProtection="0"/>
    <xf numFmtId="0" fontId="11" fillId="8" borderId="0" applyNumberFormat="0" applyBorder="0" applyAlignment="0" applyProtection="0"/>
    <xf numFmtId="0" fontId="73" fillId="38" borderId="0" applyNumberFormat="0" applyBorder="0" applyAlignment="0" applyProtection="0"/>
    <xf numFmtId="0" fontId="11" fillId="9" borderId="0" applyNumberFormat="0" applyBorder="0" applyAlignment="0" applyProtection="0"/>
    <xf numFmtId="0" fontId="73" fillId="42" borderId="0" applyNumberFormat="0" applyBorder="0" applyAlignment="0" applyProtection="0"/>
    <xf numFmtId="0" fontId="11" fillId="10" borderId="0" applyNumberFormat="0" applyBorder="0" applyAlignment="0" applyProtection="0"/>
    <xf numFmtId="0" fontId="73" fillId="46" borderId="0" applyNumberFormat="0" applyBorder="0" applyAlignment="0" applyProtection="0"/>
    <xf numFmtId="0" fontId="11" fillId="5" borderId="0" applyNumberFormat="0" applyBorder="0" applyAlignment="0" applyProtection="0"/>
    <xf numFmtId="0" fontId="73" fillId="50" borderId="0" applyNumberFormat="0" applyBorder="0" applyAlignment="0" applyProtection="0"/>
    <xf numFmtId="0" fontId="11" fillId="8" borderId="0" applyNumberFormat="0" applyBorder="0" applyAlignment="0" applyProtection="0"/>
    <xf numFmtId="0" fontId="73" fillId="54" borderId="0" applyNumberFormat="0" applyBorder="0" applyAlignment="0" applyProtection="0"/>
    <xf numFmtId="0" fontId="11" fillId="11" borderId="0" applyNumberFormat="0" applyBorder="0" applyAlignment="0" applyProtection="0"/>
    <xf numFmtId="0" fontId="73" fillId="58" borderId="0" applyNumberFormat="0" applyBorder="0" applyAlignment="0" applyProtection="0"/>
    <xf numFmtId="0" fontId="14" fillId="12" borderId="0" applyNumberFormat="0" applyBorder="0" applyAlignment="0" applyProtection="0"/>
    <xf numFmtId="0" fontId="74" fillId="39" borderId="0" applyNumberFormat="0" applyBorder="0" applyAlignment="0" applyProtection="0"/>
    <xf numFmtId="0" fontId="14" fillId="9" borderId="0" applyNumberFormat="0" applyBorder="0" applyAlignment="0" applyProtection="0"/>
    <xf numFmtId="0" fontId="74" fillId="43" borderId="0" applyNumberFormat="0" applyBorder="0" applyAlignment="0" applyProtection="0"/>
    <xf numFmtId="0" fontId="14" fillId="10" borderId="0" applyNumberFormat="0" applyBorder="0" applyAlignment="0" applyProtection="0"/>
    <xf numFmtId="0" fontId="74" fillId="47" borderId="0" applyNumberFormat="0" applyBorder="0" applyAlignment="0" applyProtection="0"/>
    <xf numFmtId="0" fontId="14" fillId="13" borderId="0" applyNumberFormat="0" applyBorder="0" applyAlignment="0" applyProtection="0"/>
    <xf numFmtId="0" fontId="74" fillId="51" borderId="0" applyNumberFormat="0" applyBorder="0" applyAlignment="0" applyProtection="0"/>
    <xf numFmtId="0" fontId="14" fillId="14" borderId="0" applyNumberFormat="0" applyBorder="0" applyAlignment="0" applyProtection="0"/>
    <xf numFmtId="0" fontId="74" fillId="55" borderId="0" applyNumberFormat="0" applyBorder="0" applyAlignment="0" applyProtection="0"/>
    <xf numFmtId="0" fontId="14" fillId="15" borderId="0" applyNumberFormat="0" applyBorder="0" applyAlignment="0" applyProtection="0"/>
    <xf numFmtId="0" fontId="74" fillId="59" borderId="0" applyNumberFormat="0" applyBorder="0" applyAlignment="0" applyProtection="0"/>
    <xf numFmtId="0" fontId="14" fillId="16" borderId="0" applyNumberFormat="0" applyBorder="0" applyAlignment="0" applyProtection="0"/>
    <xf numFmtId="0" fontId="74" fillId="36" borderId="0" applyNumberFormat="0" applyBorder="0" applyAlignment="0" applyProtection="0"/>
    <xf numFmtId="0" fontId="14" fillId="17" borderId="0" applyNumberFormat="0" applyBorder="0" applyAlignment="0" applyProtection="0"/>
    <xf numFmtId="0" fontId="74" fillId="40" borderId="0" applyNumberFormat="0" applyBorder="0" applyAlignment="0" applyProtection="0"/>
    <xf numFmtId="0" fontId="14" fillId="18" borderId="0" applyNumberFormat="0" applyBorder="0" applyAlignment="0" applyProtection="0"/>
    <xf numFmtId="0" fontId="74" fillId="44" borderId="0" applyNumberFormat="0" applyBorder="0" applyAlignment="0" applyProtection="0"/>
    <xf numFmtId="0" fontId="14" fillId="13" borderId="0" applyNumberFormat="0" applyBorder="0" applyAlignment="0" applyProtection="0"/>
    <xf numFmtId="0" fontId="74" fillId="48" borderId="0" applyNumberFormat="0" applyBorder="0" applyAlignment="0" applyProtection="0"/>
    <xf numFmtId="0" fontId="14" fillId="14" borderId="0" applyNumberFormat="0" applyBorder="0" applyAlignment="0" applyProtection="0"/>
    <xf numFmtId="0" fontId="74" fillId="52" borderId="0" applyNumberFormat="0" applyBorder="0" applyAlignment="0" applyProtection="0"/>
    <xf numFmtId="0" fontId="14" fillId="19" borderId="0" applyNumberFormat="0" applyBorder="0" applyAlignment="0" applyProtection="0"/>
    <xf numFmtId="0" fontId="74" fillId="56" borderId="0" applyNumberFormat="0" applyBorder="0" applyAlignment="0" applyProtection="0"/>
    <xf numFmtId="0" fontId="15" fillId="3" borderId="0" applyNumberFormat="0" applyBorder="0" applyAlignment="0" applyProtection="0"/>
    <xf numFmtId="0" fontId="75" fillId="30" borderId="0" applyNumberFormat="0" applyBorder="0" applyAlignment="0" applyProtection="0"/>
    <xf numFmtId="0" fontId="16" fillId="20" borderId="2" applyNumberFormat="0" applyAlignment="0" applyProtection="0"/>
    <xf numFmtId="0" fontId="76" fillId="33" borderId="16" applyNumberFormat="0" applyAlignment="0" applyProtection="0"/>
    <xf numFmtId="0" fontId="17" fillId="21" borderId="3" applyNumberFormat="0" applyAlignment="0" applyProtection="0"/>
    <xf numFmtId="0" fontId="77" fillId="34" borderId="19" applyNumberFormat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79" fillId="29" borderId="0" applyNumberFormat="0" applyBorder="0" applyAlignment="0" applyProtection="0"/>
    <xf numFmtId="0" fontId="21" fillId="0" borderId="0">
      <alignment vertical="top" wrapText="1"/>
    </xf>
    <xf numFmtId="0" fontId="21" fillId="0" borderId="0">
      <alignment vertical="top" wrapText="1"/>
    </xf>
    <xf numFmtId="0" fontId="80" fillId="0" borderId="1" applyNumberFormat="0" applyFill="0" applyAlignment="0" applyProtection="0"/>
    <xf numFmtId="0" fontId="21" fillId="0" borderId="0">
      <alignment vertical="top" wrapText="1"/>
    </xf>
    <xf numFmtId="0" fontId="21" fillId="0" borderId="0">
      <alignment vertical="top" wrapText="1"/>
    </xf>
    <xf numFmtId="0" fontId="21" fillId="0" borderId="0">
      <alignment vertical="top" wrapText="1"/>
    </xf>
    <xf numFmtId="0" fontId="23" fillId="0" borderId="5" applyNumberFormat="0" applyFill="0" applyAlignment="0" applyProtection="0"/>
    <xf numFmtId="0" fontId="81" fillId="0" borderId="14" applyNumberFormat="0" applyFill="0" applyAlignment="0" applyProtection="0"/>
    <xf numFmtId="0" fontId="24" fillId="0" borderId="6" applyNumberFormat="0" applyFill="0" applyAlignment="0" applyProtection="0"/>
    <xf numFmtId="0" fontId="82" fillId="0" borderId="15" applyNumberFormat="0" applyFill="0" applyAlignment="0" applyProtection="0"/>
    <xf numFmtId="0" fontId="24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30" fillId="7" borderId="2" applyNumberFormat="0" applyAlignment="0" applyProtection="0"/>
    <xf numFmtId="0" fontId="83" fillId="32" borderId="16" applyNumberFormat="0" applyAlignment="0" applyProtection="0"/>
    <xf numFmtId="0" fontId="31" fillId="0" borderId="7" applyNumberFormat="0" applyFill="0" applyAlignment="0" applyProtection="0"/>
    <xf numFmtId="0" fontId="84" fillId="0" borderId="18" applyNumberFormat="0" applyFill="0" applyAlignment="0" applyProtection="0"/>
    <xf numFmtId="0" fontId="10" fillId="0" borderId="0"/>
    <xf numFmtId="0" fontId="10" fillId="0" borderId="0"/>
    <xf numFmtId="0" fontId="10" fillId="0" borderId="0"/>
    <xf numFmtId="0" fontId="32" fillId="22" borderId="0" applyNumberFormat="0" applyBorder="0" applyAlignment="0" applyProtection="0"/>
    <xf numFmtId="0" fontId="85" fillId="31" borderId="0" applyNumberFormat="0" applyBorder="0" applyAlignment="0" applyProtection="0"/>
    <xf numFmtId="172" fontId="10" fillId="0" borderId="0"/>
    <xf numFmtId="172" fontId="10" fillId="0" borderId="0"/>
    <xf numFmtId="0" fontId="86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34" fillId="0" borderId="0"/>
    <xf numFmtId="0" fontId="3" fillId="0" borderId="0"/>
    <xf numFmtId="0" fontId="10" fillId="0" borderId="0"/>
    <xf numFmtId="0" fontId="11" fillId="0" borderId="0"/>
    <xf numFmtId="0" fontId="10" fillId="0" borderId="0"/>
    <xf numFmtId="0" fontId="34" fillId="0" borderId="0">
      <alignment vertical="top"/>
      <protection locked="0"/>
    </xf>
    <xf numFmtId="0" fontId="10" fillId="0" borderId="0"/>
    <xf numFmtId="0" fontId="34" fillId="0" borderId="0"/>
    <xf numFmtId="0" fontId="3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4" fillId="23" borderId="8" applyNumberFormat="0" applyFont="0" applyAlignment="0" applyProtection="0"/>
    <xf numFmtId="0" fontId="10" fillId="23" borderId="8" applyNumberFormat="0" applyFont="0" applyAlignment="0" applyProtection="0"/>
    <xf numFmtId="0" fontId="73" fillId="35" borderId="20" applyNumberFormat="0" applyFont="0" applyAlignment="0" applyProtection="0"/>
    <xf numFmtId="0" fontId="10" fillId="23" borderId="8" applyNumberFormat="0" applyFont="0" applyAlignment="0" applyProtection="0"/>
    <xf numFmtId="0" fontId="10" fillId="23" borderId="8" applyNumberFormat="0" applyFont="0" applyAlignment="0" applyProtection="0"/>
    <xf numFmtId="0" fontId="3" fillId="35" borderId="20" applyNumberFormat="0" applyFont="0" applyAlignment="0" applyProtection="0"/>
    <xf numFmtId="0" fontId="3" fillId="35" borderId="20" applyNumberFormat="0" applyFont="0" applyAlignment="0" applyProtection="0"/>
    <xf numFmtId="0" fontId="35" fillId="20" borderId="9" applyNumberFormat="0" applyAlignment="0" applyProtection="0"/>
    <xf numFmtId="0" fontId="87" fillId="33" borderId="17" applyNumberFormat="0" applyAlignment="0" applyProtection="0"/>
    <xf numFmtId="9" fontId="10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0" fontId="10" fillId="0" borderId="0"/>
    <xf numFmtId="0" fontId="38" fillId="0" borderId="0">
      <alignment wrapText="1"/>
    </xf>
    <xf numFmtId="0" fontId="38" fillId="0" borderId="0">
      <alignment wrapText="1"/>
    </xf>
    <xf numFmtId="0" fontId="38" fillId="0" borderId="0">
      <alignment wrapText="1"/>
    </xf>
    <xf numFmtId="0" fontId="38" fillId="0" borderId="0">
      <alignment wrapText="1"/>
    </xf>
    <xf numFmtId="0" fontId="39" fillId="25" borderId="0">
      <alignment horizontal="right" vertical="top" wrapText="1"/>
    </xf>
    <xf numFmtId="0" fontId="39" fillId="25" borderId="0">
      <alignment horizontal="right" vertical="top" wrapText="1"/>
    </xf>
    <xf numFmtId="0" fontId="39" fillId="25" borderId="0">
      <alignment horizontal="right" vertical="top" wrapText="1"/>
    </xf>
    <xf numFmtId="0" fontId="40" fillId="0" borderId="0"/>
    <xf numFmtId="0" fontId="40" fillId="0" borderId="0"/>
    <xf numFmtId="0" fontId="40" fillId="0" borderId="0"/>
    <xf numFmtId="0" fontId="41" fillId="0" borderId="0"/>
    <xf numFmtId="0" fontId="41" fillId="0" borderId="0"/>
    <xf numFmtId="0" fontId="42" fillId="0" borderId="0"/>
    <xf numFmtId="165" fontId="34" fillId="0" borderId="0">
      <alignment wrapText="1"/>
      <protection locked="0"/>
    </xf>
    <xf numFmtId="165" fontId="39" fillId="26" borderId="0">
      <alignment wrapText="1"/>
      <protection locked="0"/>
    </xf>
    <xf numFmtId="165" fontId="39" fillId="26" borderId="0">
      <alignment wrapText="1"/>
      <protection locked="0"/>
    </xf>
    <xf numFmtId="165" fontId="39" fillId="26" borderId="0">
      <alignment wrapText="1"/>
      <protection locked="0"/>
    </xf>
    <xf numFmtId="166" fontId="39" fillId="26" borderId="0">
      <alignment wrapText="1"/>
      <protection locked="0"/>
    </xf>
    <xf numFmtId="166" fontId="39" fillId="26" borderId="0">
      <alignment wrapText="1"/>
      <protection locked="0"/>
    </xf>
    <xf numFmtId="166" fontId="39" fillId="26" borderId="0">
      <alignment wrapText="1"/>
      <protection locked="0"/>
    </xf>
    <xf numFmtId="166" fontId="39" fillId="26" borderId="0">
      <alignment wrapText="1"/>
      <protection locked="0"/>
    </xf>
    <xf numFmtId="166" fontId="39" fillId="26" borderId="0">
      <alignment wrapText="1"/>
      <protection locked="0"/>
    </xf>
    <xf numFmtId="166" fontId="39" fillId="26" borderId="0">
      <alignment wrapText="1"/>
      <protection locked="0"/>
    </xf>
    <xf numFmtId="167" fontId="34" fillId="0" borderId="0">
      <alignment wrapText="1"/>
      <protection locked="0"/>
    </xf>
    <xf numFmtId="167" fontId="39" fillId="26" borderId="0">
      <alignment wrapText="1"/>
      <protection locked="0"/>
    </xf>
    <xf numFmtId="167" fontId="39" fillId="26" borderId="0">
      <alignment wrapText="1"/>
      <protection locked="0"/>
    </xf>
    <xf numFmtId="167" fontId="39" fillId="26" borderId="0">
      <alignment wrapText="1"/>
      <protection locked="0"/>
    </xf>
    <xf numFmtId="168" fontId="39" fillId="25" borderId="11">
      <alignment wrapText="1"/>
    </xf>
    <xf numFmtId="168" fontId="39" fillId="25" borderId="11">
      <alignment wrapText="1"/>
    </xf>
    <xf numFmtId="168" fontId="39" fillId="25" borderId="11">
      <alignment wrapText="1"/>
    </xf>
    <xf numFmtId="169" fontId="39" fillId="25" borderId="11">
      <alignment wrapText="1"/>
    </xf>
    <xf numFmtId="169" fontId="39" fillId="25" borderId="11">
      <alignment wrapText="1"/>
    </xf>
    <xf numFmtId="169" fontId="39" fillId="25" borderId="11">
      <alignment wrapText="1"/>
    </xf>
    <xf numFmtId="170" fontId="39" fillId="25" borderId="11">
      <alignment wrapText="1"/>
    </xf>
    <xf numFmtId="170" fontId="39" fillId="25" borderId="11">
      <alignment wrapText="1"/>
    </xf>
    <xf numFmtId="170" fontId="39" fillId="25" borderId="11">
      <alignment wrapText="1"/>
    </xf>
    <xf numFmtId="0" fontId="40" fillId="0" borderId="12">
      <alignment horizontal="right"/>
    </xf>
    <xf numFmtId="0" fontId="40" fillId="0" borderId="12">
      <alignment horizontal="right"/>
    </xf>
    <xf numFmtId="0" fontId="40" fillId="0" borderId="12">
      <alignment horizontal="right"/>
    </xf>
    <xf numFmtId="0" fontId="13" fillId="0" borderId="13" applyNumberFormat="0" applyFill="0" applyAlignment="0" applyProtection="0"/>
    <xf numFmtId="0" fontId="88" fillId="0" borderId="21" applyNumberFormat="0" applyFill="0" applyAlignment="0" applyProtection="0"/>
    <xf numFmtId="0" fontId="45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43" fontId="2" fillId="0" borderId="0" applyFont="0" applyFill="0" applyBorder="0" applyAlignment="0" applyProtection="0"/>
    <xf numFmtId="0" fontId="21" fillId="0" borderId="0">
      <alignment vertical="top" wrapText="1"/>
    </xf>
    <xf numFmtId="0" fontId="34" fillId="0" borderId="0"/>
    <xf numFmtId="0" fontId="10" fillId="0" borderId="0"/>
    <xf numFmtId="0" fontId="39" fillId="25" borderId="0">
      <alignment horizontal="right" vertical="top" wrapText="1"/>
    </xf>
    <xf numFmtId="0" fontId="40" fillId="0" borderId="0"/>
    <xf numFmtId="0" fontId="41" fillId="0" borderId="0"/>
    <xf numFmtId="166" fontId="34" fillId="0" borderId="0">
      <alignment wrapText="1"/>
      <protection locked="0"/>
    </xf>
    <xf numFmtId="169" fontId="39" fillId="25" borderId="11">
      <alignment wrapText="1"/>
    </xf>
    <xf numFmtId="0" fontId="40" fillId="0" borderId="12">
      <alignment horizontal="righ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5" borderId="20" applyNumberFormat="0" applyFont="0" applyAlignment="0" applyProtection="0"/>
    <xf numFmtId="0" fontId="2" fillId="35" borderId="20" applyNumberFormat="0" applyFont="0" applyAlignment="0" applyProtection="0"/>
    <xf numFmtId="0" fontId="10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</cellStyleXfs>
  <cellXfs count="94">
    <xf numFmtId="0" fontId="0" fillId="0" borderId="0" xfId="0"/>
    <xf numFmtId="0" fontId="11" fillId="0" borderId="0" xfId="2" applyFill="1" applyAlignment="1">
      <alignment horizontal="center"/>
    </xf>
    <xf numFmtId="1" fontId="0" fillId="0" borderId="0" xfId="0" applyNumberFormat="1"/>
    <xf numFmtId="0" fontId="0" fillId="0" borderId="0" xfId="0" applyAlignment="1">
      <alignment wrapText="1"/>
    </xf>
    <xf numFmtId="164" fontId="0" fillId="0" borderId="0" xfId="0" applyNumberFormat="1"/>
    <xf numFmtId="1" fontId="33" fillId="0" borderId="0" xfId="89" applyNumberFormat="1"/>
    <xf numFmtId="0" fontId="11" fillId="0" borderId="0" xfId="267" applyFont="1"/>
    <xf numFmtId="171" fontId="10" fillId="0" borderId="0" xfId="361" applyNumberFormat="1" applyFont="1" applyFill="1" applyAlignment="1">
      <alignment horizontal="right"/>
    </xf>
    <xf numFmtId="4" fontId="0" fillId="0" borderId="0" xfId="0" applyNumberFormat="1"/>
    <xf numFmtId="0" fontId="0" fillId="0" borderId="0" xfId="89" quotePrefix="1" applyFont="1" applyFill="1" applyAlignment="1">
      <alignment wrapText="1"/>
    </xf>
    <xf numFmtId="0" fontId="10" fillId="0" borderId="0" xfId="363" applyFill="1" applyAlignment="1"/>
    <xf numFmtId="0" fontId="0" fillId="0" borderId="0" xfId="363" applyFont="1" applyFill="1" applyAlignment="1"/>
    <xf numFmtId="2" fontId="0" fillId="0" borderId="0" xfId="0" applyNumberFormat="1"/>
    <xf numFmtId="0" fontId="12" fillId="0" borderId="0" xfId="0" applyFont="1"/>
    <xf numFmtId="0" fontId="0" fillId="0" borderId="0" xfId="0" applyFill="1"/>
    <xf numFmtId="0" fontId="0" fillId="28" borderId="0" xfId="0" applyFill="1"/>
    <xf numFmtId="0" fontId="10" fillId="0" borderId="0" xfId="0" applyFont="1"/>
    <xf numFmtId="0" fontId="10" fillId="0" borderId="0" xfId="0" applyFont="1" applyAlignment="1">
      <alignment wrapText="1"/>
    </xf>
    <xf numFmtId="1" fontId="0" fillId="0" borderId="0" xfId="0" applyNumberFormat="1" applyAlignment="1">
      <alignment wrapText="1"/>
    </xf>
    <xf numFmtId="2" fontId="0" fillId="0" borderId="0" xfId="0" applyNumberFormat="1" applyAlignment="1">
      <alignment wrapText="1"/>
    </xf>
    <xf numFmtId="1" fontId="50" fillId="0" borderId="0" xfId="0" applyNumberFormat="1" applyFont="1" applyFill="1"/>
    <xf numFmtId="0" fontId="12" fillId="0" borderId="0" xfId="364" applyFont="1"/>
    <xf numFmtId="0" fontId="12" fillId="0" borderId="0" xfId="364" applyFont="1" applyFill="1"/>
    <xf numFmtId="0" fontId="33" fillId="0" borderId="0" xfId="364"/>
    <xf numFmtId="0" fontId="33" fillId="0" borderId="0" xfId="364" applyFill="1"/>
    <xf numFmtId="0" fontId="10" fillId="0" borderId="0" xfId="364" applyFont="1"/>
    <xf numFmtId="0" fontId="33" fillId="0" borderId="0" xfId="364" applyAlignment="1">
      <alignment wrapText="1"/>
    </xf>
    <xf numFmtId="0" fontId="33" fillId="0" borderId="0" xfId="364" applyFill="1" applyAlignment="1">
      <alignment wrapText="1"/>
    </xf>
    <xf numFmtId="164" fontId="33" fillId="0" borderId="0" xfId="364" applyNumberFormat="1" applyFill="1"/>
    <xf numFmtId="164" fontId="33" fillId="0" borderId="0" xfId="364" applyNumberFormat="1"/>
    <xf numFmtId="1" fontId="33" fillId="0" borderId="0" xfId="364" applyNumberFormat="1"/>
    <xf numFmtId="1" fontId="33" fillId="0" borderId="0" xfId="364" applyNumberFormat="1" applyFill="1"/>
    <xf numFmtId="0" fontId="0" fillId="0" borderId="0" xfId="364" applyFont="1"/>
    <xf numFmtId="3" fontId="33" fillId="0" borderId="0" xfId="364" applyNumberFormat="1" applyFill="1"/>
    <xf numFmtId="0" fontId="10" fillId="0" borderId="0" xfId="364" applyNumberFormat="1" applyFont="1"/>
    <xf numFmtId="0" fontId="33" fillId="0" borderId="0" xfId="364" applyNumberFormat="1"/>
    <xf numFmtId="4" fontId="0" fillId="0" borderId="0" xfId="0" applyNumberFormat="1" applyFill="1"/>
    <xf numFmtId="0" fontId="0" fillId="0" borderId="0" xfId="0" applyFill="1" applyAlignment="1">
      <alignment wrapText="1"/>
    </xf>
    <xf numFmtId="0" fontId="0" fillId="0" borderId="0" xfId="0" applyFont="1" applyFill="1" applyAlignment="1">
      <alignment wrapText="1"/>
    </xf>
    <xf numFmtId="3" fontId="0" fillId="0" borderId="0" xfId="0" applyNumberFormat="1" applyFill="1"/>
    <xf numFmtId="1" fontId="0" fillId="0" borderId="0" xfId="0" applyNumberFormat="1" applyFill="1"/>
    <xf numFmtId="2" fontId="0" fillId="0" borderId="0" xfId="0" applyNumberFormat="1" applyFill="1"/>
    <xf numFmtId="1" fontId="33" fillId="0" borderId="0" xfId="89" applyNumberFormat="1" applyFill="1"/>
    <xf numFmtId="0" fontId="12" fillId="0" borderId="0" xfId="0" applyFont="1" applyFill="1"/>
    <xf numFmtId="0" fontId="11" fillId="0" borderId="0" xfId="2" applyFont="1" applyFill="1" applyAlignment="1"/>
    <xf numFmtId="0" fontId="10" fillId="0" borderId="0" xfId="0" applyFont="1" applyFill="1"/>
    <xf numFmtId="0" fontId="0" fillId="27" borderId="0" xfId="0" applyFill="1"/>
    <xf numFmtId="0" fontId="11" fillId="0" borderId="0" xfId="2" applyFont="1" applyAlignment="1">
      <alignment wrapText="1"/>
    </xf>
    <xf numFmtId="0" fontId="13" fillId="0" borderId="0" xfId="2" applyFont="1" applyAlignment="1">
      <alignment wrapText="1"/>
    </xf>
    <xf numFmtId="0" fontId="13" fillId="0" borderId="0" xfId="2" applyFont="1" applyFill="1" applyAlignment="1">
      <alignment wrapText="1"/>
    </xf>
    <xf numFmtId="164" fontId="11" fillId="0" borderId="0" xfId="2" applyNumberFormat="1" applyFill="1"/>
    <xf numFmtId="1" fontId="11" fillId="0" borderId="0" xfId="2" applyNumberFormat="1" applyFill="1" applyAlignment="1">
      <alignment horizontal="right"/>
    </xf>
    <xf numFmtId="1" fontId="0" fillId="0" borderId="0" xfId="0" applyNumberFormat="1" applyFill="1" applyAlignment="1">
      <alignment horizontal="center"/>
    </xf>
    <xf numFmtId="164" fontId="0" fillId="0" borderId="0" xfId="0" applyNumberFormat="1" applyFill="1"/>
    <xf numFmtId="0" fontId="0" fillId="0" borderId="0" xfId="0" applyFill="1" applyAlignment="1">
      <alignment horizontal="center"/>
    </xf>
    <xf numFmtId="0" fontId="0" fillId="0" borderId="0" xfId="3" applyFont="1" applyFill="1" applyAlignment="1">
      <alignment wrapText="1"/>
    </xf>
    <xf numFmtId="0" fontId="4" fillId="0" borderId="0" xfId="425" applyFont="1" applyFill="1" applyAlignment="1">
      <alignment wrapText="1"/>
    </xf>
    <xf numFmtId="0" fontId="10" fillId="0" borderId="0" xfId="0" applyFont="1" applyFill="1" applyAlignment="1">
      <alignment wrapText="1"/>
    </xf>
    <xf numFmtId="2" fontId="4" fillId="0" borderId="0" xfId="425" applyNumberFormat="1" applyFill="1"/>
    <xf numFmtId="3" fontId="0" fillId="0" borderId="0" xfId="0" applyNumberFormat="1" applyFill="1" applyAlignment="1">
      <alignment horizontal="center"/>
    </xf>
    <xf numFmtId="0" fontId="72" fillId="0" borderId="0" xfId="0" applyFont="1"/>
    <xf numFmtId="1" fontId="0" fillId="0" borderId="0" xfId="0" applyNumberFormat="1" applyFill="1" applyAlignment="1">
      <alignment wrapText="1"/>
    </xf>
    <xf numFmtId="164" fontId="7" fillId="0" borderId="0" xfId="30" applyNumberFormat="1" applyFont="1" applyFill="1"/>
    <xf numFmtId="164" fontId="11" fillId="0" borderId="0" xfId="2" applyNumberFormat="1" applyFill="1" applyAlignment="1">
      <alignment horizontal="right"/>
    </xf>
    <xf numFmtId="0" fontId="11" fillId="0" borderId="0" xfId="2" applyFont="1" applyAlignment="1"/>
    <xf numFmtId="0" fontId="72" fillId="0" borderId="0" xfId="0" applyFont="1" applyAlignment="1">
      <alignment vertical="center"/>
    </xf>
    <xf numFmtId="0" fontId="3" fillId="0" borderId="0" xfId="426"/>
    <xf numFmtId="173" fontId="0" fillId="0" borderId="0" xfId="0" applyNumberFormat="1"/>
    <xf numFmtId="0" fontId="11" fillId="0" borderId="0" xfId="2" applyFont="1" applyFill="1"/>
    <xf numFmtId="0" fontId="11" fillId="0" borderId="0" xfId="2" applyFill="1"/>
    <xf numFmtId="0" fontId="11" fillId="0" borderId="0" xfId="267" applyFont="1" applyFill="1"/>
    <xf numFmtId="0" fontId="10" fillId="0" borderId="0" xfId="363" applyFont="1" applyFill="1"/>
    <xf numFmtId="0" fontId="10" fillId="0" borderId="0" xfId="363" applyFill="1"/>
    <xf numFmtId="0" fontId="0" fillId="0" borderId="0" xfId="364" applyFont="1" applyFill="1"/>
    <xf numFmtId="0" fontId="10" fillId="0" borderId="0" xfId="364" applyFont="1" applyFill="1" applyAlignment="1">
      <alignment wrapText="1"/>
    </xf>
    <xf numFmtId="0" fontId="0" fillId="0" borderId="0" xfId="364" applyFont="1" applyFill="1" applyAlignment="1">
      <alignment wrapText="1"/>
    </xf>
    <xf numFmtId="0" fontId="51" fillId="0" borderId="0" xfId="365" applyFont="1" applyFill="1" applyAlignment="1">
      <alignment wrapText="1"/>
    </xf>
    <xf numFmtId="0" fontId="10" fillId="0" borderId="0" xfId="367" applyFill="1"/>
    <xf numFmtId="0" fontId="0" fillId="0" borderId="0" xfId="367" applyFont="1" applyFill="1"/>
    <xf numFmtId="0" fontId="10" fillId="0" borderId="0" xfId="367"/>
    <xf numFmtId="0" fontId="0" fillId="60" borderId="0" xfId="367" applyFont="1" applyFill="1"/>
    <xf numFmtId="0" fontId="11" fillId="0" borderId="0" xfId="267" applyFill="1"/>
    <xf numFmtId="0" fontId="10" fillId="0" borderId="0" xfId="367" applyFont="1" applyAlignment="1">
      <alignment wrapText="1"/>
    </xf>
    <xf numFmtId="0" fontId="11" fillId="0" borderId="0" xfId="267"/>
    <xf numFmtId="0" fontId="10" fillId="0" borderId="0" xfId="367" applyFont="1" applyAlignment="1"/>
    <xf numFmtId="0" fontId="10" fillId="0" borderId="0" xfId="367" applyAlignment="1">
      <alignment wrapText="1"/>
    </xf>
    <xf numFmtId="0" fontId="10" fillId="0" borderId="0" xfId="367" applyFont="1"/>
    <xf numFmtId="0" fontId="28" fillId="0" borderId="0" xfId="590" applyAlignment="1">
      <alignment vertical="center"/>
    </xf>
    <xf numFmtId="0" fontId="28" fillId="0" borderId="0" xfId="590"/>
    <xf numFmtId="164" fontId="13" fillId="0" borderId="0" xfId="2" applyNumberFormat="1" applyFont="1" applyAlignment="1">
      <alignment wrapText="1"/>
    </xf>
    <xf numFmtId="0" fontId="2" fillId="0" borderId="0" xfId="795"/>
    <xf numFmtId="0" fontId="1" fillId="0" borderId="0" xfId="426" applyFont="1"/>
    <xf numFmtId="0" fontId="0" fillId="0" borderId="0" xfId="426" applyFont="1"/>
    <xf numFmtId="0" fontId="11" fillId="0" borderId="0" xfId="2" applyFill="1" applyAlignment="1">
      <alignment horizontal="left"/>
    </xf>
  </cellXfs>
  <cellStyles count="842">
    <cellStyle name="%" xfId="4"/>
    <cellStyle name="% 2" xfId="5"/>
    <cellStyle name="% 2 2" xfId="369"/>
    <cellStyle name="% 2 2 2" xfId="781"/>
    <cellStyle name="% 3" xfId="427"/>
    <cellStyle name="20% - Accent1 2" xfId="6"/>
    <cellStyle name="20% - Accent1 2 2" xfId="428"/>
    <cellStyle name="20% - Accent1 2 3" xfId="429"/>
    <cellStyle name="20% - Accent1 3" xfId="372"/>
    <cellStyle name="20% - Accent2 2" xfId="7"/>
    <cellStyle name="20% - Accent2 2 2" xfId="430"/>
    <cellStyle name="20% - Accent2 2 3" xfId="431"/>
    <cellStyle name="20% - Accent2 3" xfId="373"/>
    <cellStyle name="20% - Accent3 2" xfId="8"/>
    <cellStyle name="20% - Accent3 2 2" xfId="432"/>
    <cellStyle name="20% - Accent3 2 3" xfId="433"/>
    <cellStyle name="20% - Accent3 3" xfId="374"/>
    <cellStyle name="20% - Accent4 2" xfId="9"/>
    <cellStyle name="20% - Accent4 2 2" xfId="434"/>
    <cellStyle name="20% - Accent4 2 3" xfId="435"/>
    <cellStyle name="20% - Accent4 3" xfId="375"/>
    <cellStyle name="20% - Accent5 2" xfId="10"/>
    <cellStyle name="20% - Accent5 2 2" xfId="436"/>
    <cellStyle name="20% - Accent5 2 3" xfId="437"/>
    <cellStyle name="20% - Accent5 3" xfId="376"/>
    <cellStyle name="20% - Accent6 2" xfId="11"/>
    <cellStyle name="20% - Accent6 2 2" xfId="438"/>
    <cellStyle name="20% - Accent6 2 3" xfId="439"/>
    <cellStyle name="20% - Accent6 3" xfId="377"/>
    <cellStyle name="40% - Accent1 2" xfId="12"/>
    <cellStyle name="40% - Accent1 2 2" xfId="440"/>
    <cellStyle name="40% - Accent1 2 3" xfId="441"/>
    <cellStyle name="40% - Accent1 3" xfId="378"/>
    <cellStyle name="40% - Accent2 2" xfId="13"/>
    <cellStyle name="40% - Accent2 2 2" xfId="442"/>
    <cellStyle name="40% - Accent2 2 3" xfId="443"/>
    <cellStyle name="40% - Accent2 3" xfId="379"/>
    <cellStyle name="40% - Accent3 2" xfId="14"/>
    <cellStyle name="40% - Accent3 2 2" xfId="444"/>
    <cellStyle name="40% - Accent3 2 3" xfId="445"/>
    <cellStyle name="40% - Accent3 3" xfId="380"/>
    <cellStyle name="40% - Accent4 2" xfId="15"/>
    <cellStyle name="40% - Accent4 2 2" xfId="446"/>
    <cellStyle name="40% - Accent4 2 3" xfId="447"/>
    <cellStyle name="40% - Accent4 3" xfId="381"/>
    <cellStyle name="40% - Accent5 2" xfId="16"/>
    <cellStyle name="40% - Accent5 2 2" xfId="448"/>
    <cellStyle name="40% - Accent5 2 3" xfId="449"/>
    <cellStyle name="40% - Accent5 3" xfId="382"/>
    <cellStyle name="40% - Accent6 2" xfId="17"/>
    <cellStyle name="40% - Accent6 2 2" xfId="450"/>
    <cellStyle name="40% - Accent6 2 3" xfId="451"/>
    <cellStyle name="40% - Accent6 3" xfId="383"/>
    <cellStyle name="60% - Accent1 2" xfId="18"/>
    <cellStyle name="60% - Accent1 2 2" xfId="452"/>
    <cellStyle name="60% - Accent1 2 3" xfId="453"/>
    <cellStyle name="60% - Accent1 3" xfId="384"/>
    <cellStyle name="60% - Accent2 2" xfId="19"/>
    <cellStyle name="60% - Accent2 2 2" xfId="454"/>
    <cellStyle name="60% - Accent2 2 3" xfId="455"/>
    <cellStyle name="60% - Accent2 3" xfId="385"/>
    <cellStyle name="60% - Accent3 2" xfId="20"/>
    <cellStyle name="60% - Accent3 2 2" xfId="456"/>
    <cellStyle name="60% - Accent3 2 3" xfId="457"/>
    <cellStyle name="60% - Accent3 3" xfId="386"/>
    <cellStyle name="60% - Accent4 2" xfId="21"/>
    <cellStyle name="60% - Accent4 2 2" xfId="458"/>
    <cellStyle name="60% - Accent4 2 3" xfId="459"/>
    <cellStyle name="60% - Accent4 3" xfId="387"/>
    <cellStyle name="60% - Accent5 2" xfId="22"/>
    <cellStyle name="60% - Accent5 2 2" xfId="460"/>
    <cellStyle name="60% - Accent5 2 3" xfId="461"/>
    <cellStyle name="60% - Accent5 3" xfId="388"/>
    <cellStyle name="60% - Accent6 2" xfId="23"/>
    <cellStyle name="60% - Accent6 2 2" xfId="462"/>
    <cellStyle name="60% - Accent6 2 3" xfId="463"/>
    <cellStyle name="60% - Accent6 3" xfId="389"/>
    <cellStyle name="Accent1 2" xfId="24"/>
    <cellStyle name="Accent1 2 2" xfId="464"/>
    <cellStyle name="Accent1 2 3" xfId="465"/>
    <cellStyle name="Accent1 3" xfId="390"/>
    <cellStyle name="Accent2 2" xfId="25"/>
    <cellStyle name="Accent2 2 2" xfId="466"/>
    <cellStyle name="Accent2 2 3" xfId="467"/>
    <cellStyle name="Accent2 3" xfId="391"/>
    <cellStyle name="Accent3 2" xfId="26"/>
    <cellStyle name="Accent3 2 2" xfId="468"/>
    <cellStyle name="Accent3 2 3" xfId="469"/>
    <cellStyle name="Accent3 3" xfId="392"/>
    <cellStyle name="Accent4 2" xfId="27"/>
    <cellStyle name="Accent4 2 2" xfId="470"/>
    <cellStyle name="Accent4 2 3" xfId="471"/>
    <cellStyle name="Accent4 3" xfId="393"/>
    <cellStyle name="Accent5 2" xfId="28"/>
    <cellStyle name="Accent5 2 2" xfId="472"/>
    <cellStyle name="Accent5 2 3" xfId="473"/>
    <cellStyle name="Accent5 3" xfId="394"/>
    <cellStyle name="Accent6 2" xfId="29"/>
    <cellStyle name="Accent6 2 2" xfId="474"/>
    <cellStyle name="Accent6 2 3" xfId="475"/>
    <cellStyle name="Accent6 3" xfId="395"/>
    <cellStyle name="ANCLAS,REZONES Y SUS PARTES,DE FUNDICION,DE HIERRO O DE ACERO" xfId="30"/>
    <cellStyle name="ANCLAS,REZONES Y SUS PARTES,DE FUNDICION,DE HIERRO O DE ACERO 2" xfId="31"/>
    <cellStyle name="ANCLAS,REZONES Y SUS PARTES,DE FUNDICION,DE HIERRO O DE ACERO 3" xfId="360"/>
    <cellStyle name="ANCLAS,REZONES Y SUS PARTES,DE FUNDICION,DE HIERRO O DE ACERO 3 2" xfId="776"/>
    <cellStyle name="Bad 2" xfId="32"/>
    <cellStyle name="Bad 2 2" xfId="476"/>
    <cellStyle name="Bad 2 3" xfId="477"/>
    <cellStyle name="Bad 3" xfId="396"/>
    <cellStyle name="Calculation 2" xfId="33"/>
    <cellStyle name="Calculation 2 2" xfId="478"/>
    <cellStyle name="Calculation 2 3" xfId="479"/>
    <cellStyle name="Calculation 3" xfId="397"/>
    <cellStyle name="Check Cell 2" xfId="34"/>
    <cellStyle name="Check Cell 2 2" xfId="480"/>
    <cellStyle name="Check Cell 2 3" xfId="481"/>
    <cellStyle name="Check Cell 3" xfId="398"/>
    <cellStyle name="Comma 2" xfId="35"/>
    <cellStyle name="Comma 2 2" xfId="399"/>
    <cellStyle name="Comma 2 3" xfId="482"/>
    <cellStyle name="Comma 3" xfId="36"/>
    <cellStyle name="Comma 3 2" xfId="483"/>
    <cellStyle name="Comma 4" xfId="37"/>
    <cellStyle name="Comma 4 2" xfId="38"/>
    <cellStyle name="Comma 4 2 2" xfId="39"/>
    <cellStyle name="Comma 4 2 2 2" xfId="594"/>
    <cellStyle name="Comma 4 2 3" xfId="593"/>
    <cellStyle name="Comma 4 3" xfId="40"/>
    <cellStyle name="Comma 4 3 2" xfId="41"/>
    <cellStyle name="Comma 4 3 2 2" xfId="596"/>
    <cellStyle name="Comma 4 3 3" xfId="595"/>
    <cellStyle name="Comma 4 4" xfId="42"/>
    <cellStyle name="Comma 4 4 2" xfId="597"/>
    <cellStyle name="Comma 4 5" xfId="592"/>
    <cellStyle name="Comma 5" xfId="43"/>
    <cellStyle name="Comma 6" xfId="371"/>
    <cellStyle name="Comma 6 2" xfId="783"/>
    <cellStyle name="Comma_Table E final" xfId="361"/>
    <cellStyle name="Currency 2" xfId="484"/>
    <cellStyle name="Excel Built-in Normal" xfId="44"/>
    <cellStyle name="Explanatory Text 2" xfId="45"/>
    <cellStyle name="Explanatory Text 2 2" xfId="485"/>
    <cellStyle name="Explanatory Text 2 3" xfId="486"/>
    <cellStyle name="Explanatory Text 3" xfId="400"/>
    <cellStyle name="Good 2" xfId="46"/>
    <cellStyle name="Good 2 2" xfId="487"/>
    <cellStyle name="Good 2 3" xfId="488"/>
    <cellStyle name="Good 3" xfId="401"/>
    <cellStyle name="Heading 1 2" xfId="47"/>
    <cellStyle name="Heading 1 2 2" xfId="48"/>
    <cellStyle name="Heading 1 2 2 2" xfId="489"/>
    <cellStyle name="Heading 1 2 3" xfId="49"/>
    <cellStyle name="Heading 1 2 3 2" xfId="490"/>
    <cellStyle name="Heading 1 2 4" xfId="402"/>
    <cellStyle name="Heading 1 2 4 2" xfId="784"/>
    <cellStyle name="Heading 1 2 5" xfId="491"/>
    <cellStyle name="Heading 1 2 6" xfId="492"/>
    <cellStyle name="Heading 1 3" xfId="50"/>
    <cellStyle name="Heading 1 3 2" xfId="51"/>
    <cellStyle name="Heading 1 3 2 2" xfId="493"/>
    <cellStyle name="Heading 1 4" xfId="52"/>
    <cellStyle name="Heading 1 4 2" xfId="494"/>
    <cellStyle name="Heading 1 5" xfId="53"/>
    <cellStyle name="Heading 1 6" xfId="403"/>
    <cellStyle name="Heading 2 2" xfId="54"/>
    <cellStyle name="Heading 2 2 2" xfId="495"/>
    <cellStyle name="Heading 2 2 3" xfId="496"/>
    <cellStyle name="Heading 2 3" xfId="404"/>
    <cellStyle name="Heading 3 2" xfId="55"/>
    <cellStyle name="Heading 3 2 2" xfId="497"/>
    <cellStyle name="Heading 3 2 3" xfId="498"/>
    <cellStyle name="Heading 3 3" xfId="405"/>
    <cellStyle name="Heading 4 2" xfId="56"/>
    <cellStyle name="Heading 4 2 2" xfId="499"/>
    <cellStyle name="Heading 4 2 3" xfId="500"/>
    <cellStyle name="Heading 4 3" xfId="406"/>
    <cellStyle name="Hyperlink" xfId="590" builtinId="8"/>
    <cellStyle name="Hyperlink 2" xfId="57"/>
    <cellStyle name="Hyperlink 2 2" xfId="501"/>
    <cellStyle name="Hyperlink 2 3" xfId="502"/>
    <cellStyle name="Hyperlink 3" xfId="58"/>
    <cellStyle name="Hyperlink 3 2" xfId="59"/>
    <cellStyle name="Hyperlink 3 3" xfId="60"/>
    <cellStyle name="Hyperlink 3 4" xfId="407"/>
    <cellStyle name="Hyperlink 4" xfId="61"/>
    <cellStyle name="Hyperlink 4 2" xfId="62"/>
    <cellStyle name="Hyperlink 4 3" xfId="63"/>
    <cellStyle name="Hyperlink 5" xfId="64"/>
    <cellStyle name="Hyperlink 5 2" xfId="65"/>
    <cellStyle name="Hyperlink 5 3" xfId="503"/>
    <cellStyle name="Hyperlink 6" xfId="66"/>
    <cellStyle name="Hyperlink 7" xfId="67"/>
    <cellStyle name="Input 2" xfId="68"/>
    <cellStyle name="Input 2 2" xfId="504"/>
    <cellStyle name="Input 2 3" xfId="505"/>
    <cellStyle name="Input 3" xfId="408"/>
    <cellStyle name="Linked Cell 2" xfId="69"/>
    <cellStyle name="Linked Cell 2 2" xfId="506"/>
    <cellStyle name="Linked Cell 2 3" xfId="507"/>
    <cellStyle name="Linked Cell 3" xfId="409"/>
    <cellStyle name="Mik" xfId="70"/>
    <cellStyle name="Mik 2" xfId="71"/>
    <cellStyle name="Mik 2 2" xfId="508"/>
    <cellStyle name="Mik 3" xfId="72"/>
    <cellStyle name="Mik 3 2" xfId="509"/>
    <cellStyle name="Mik 4" xfId="510"/>
    <cellStyle name="Neutral 2" xfId="73"/>
    <cellStyle name="Neutral 2 2" xfId="511"/>
    <cellStyle name="Neutral 2 3" xfId="512"/>
    <cellStyle name="Neutral 3" xfId="410"/>
    <cellStyle name="Norma" xfId="513"/>
    <cellStyle name="Norma 2" xfId="514"/>
    <cellStyle name="Normal" xfId="0" builtinId="0"/>
    <cellStyle name="Normal 10" xfId="74"/>
    <cellStyle name="Normal 10 2" xfId="75"/>
    <cellStyle name="Normal 10 2 2" xfId="76"/>
    <cellStyle name="Normal 10 2 2 2" xfId="600"/>
    <cellStyle name="Normal 10 2 3" xfId="599"/>
    <cellStyle name="Normal 10 3" xfId="77"/>
    <cellStyle name="Normal 10 3 2" xfId="78"/>
    <cellStyle name="Normal 10 3 2 2" xfId="602"/>
    <cellStyle name="Normal 10 3 3" xfId="601"/>
    <cellStyle name="Normal 10 4" xfId="79"/>
    <cellStyle name="Normal 10 4 2" xfId="603"/>
    <cellStyle name="Normal 10 5" xfId="598"/>
    <cellStyle name="Normal 11" xfId="80"/>
    <cellStyle name="Normal 11 2" xfId="81"/>
    <cellStyle name="Normal 11 2 2" xfId="82"/>
    <cellStyle name="Normal 11 2 2 2" xfId="606"/>
    <cellStyle name="Normal 11 2 3" xfId="605"/>
    <cellStyle name="Normal 11 3" xfId="83"/>
    <cellStyle name="Normal 11 3 2" xfId="607"/>
    <cellStyle name="Normal 11 4" xfId="604"/>
    <cellStyle name="Normal 12" xfId="84"/>
    <cellStyle name="Normal 12 2" xfId="85"/>
    <cellStyle name="Normal 12 2 2" xfId="609"/>
    <cellStyle name="Normal 12 3" xfId="608"/>
    <cellStyle name="Normal 13" xfId="86"/>
    <cellStyle name="Normal 13 2" xfId="87"/>
    <cellStyle name="Normal 13 2 2" xfId="611"/>
    <cellStyle name="Normal 13 3" xfId="610"/>
    <cellStyle name="Normal 14" xfId="88"/>
    <cellStyle name="Normal 14 2" xfId="612"/>
    <cellStyle name="Normal 15" xfId="89"/>
    <cellStyle name="Normal 15 2" xfId="363"/>
    <cellStyle name="Normal 15 3" xfId="841"/>
    <cellStyle name="Normal 16" xfId="364"/>
    <cellStyle name="Normal 16 2" xfId="367"/>
    <cellStyle name="Normal 17" xfId="368"/>
    <cellStyle name="Normal 17 2" xfId="424"/>
    <cellStyle name="Normal 17 2 2" xfId="793"/>
    <cellStyle name="Normal 17 3" xfId="780"/>
    <cellStyle name="Normal 18" xfId="426"/>
    <cellStyle name="Normal 18 2" xfId="795"/>
    <cellStyle name="Normal 19" xfId="802"/>
    <cellStyle name="Normal 2" xfId="90"/>
    <cellStyle name="Normal 2 2" xfId="91"/>
    <cellStyle name="Normal 2 2 2" xfId="515"/>
    <cellStyle name="Normal 2 2 3" xfId="516"/>
    <cellStyle name="Normal 2 2 4" xfId="517"/>
    <cellStyle name="Normal 2 3" xfId="92"/>
    <cellStyle name="Normal 2 3 2" xfId="411"/>
    <cellStyle name="Normal 2 3 3" xfId="518"/>
    <cellStyle name="Normal 2 3 3 2" xfId="796"/>
    <cellStyle name="Normal 2 3 4" xfId="519"/>
    <cellStyle name="Normal 2 4" xfId="93"/>
    <cellStyle name="Normal 2 4 2" xfId="520"/>
    <cellStyle name="Normal 2 4 3" xfId="521"/>
    <cellStyle name="Normal 2 4 3 2" xfId="797"/>
    <cellStyle name="Normal 2 4 4" xfId="820"/>
    <cellStyle name="Normal 2 5" xfId="94"/>
    <cellStyle name="Normal 2 5 2" xfId="95"/>
    <cellStyle name="Normal 2 5 2 2" xfId="96"/>
    <cellStyle name="Normal 2 5 2 2 2" xfId="615"/>
    <cellStyle name="Normal 2 5 2 3" xfId="614"/>
    <cellStyle name="Normal 2 5 3" xfId="97"/>
    <cellStyle name="Normal 2 5 3 2" xfId="98"/>
    <cellStyle name="Normal 2 5 3 2 2" xfId="617"/>
    <cellStyle name="Normal 2 5 3 3" xfId="616"/>
    <cellStyle name="Normal 2 5 4" xfId="99"/>
    <cellStyle name="Normal 2 5 4 2" xfId="618"/>
    <cellStyle name="Normal 2 5 5" xfId="838"/>
    <cellStyle name="Normal 2 5 6" xfId="613"/>
    <cellStyle name="Normal 2 6" xfId="370"/>
    <cellStyle name="Normal 2 6 2" xfId="782"/>
    <cellStyle name="Normal 2 7" xfId="522"/>
    <cellStyle name="Normal 3" xfId="100"/>
    <cellStyle name="Normal 3 2" xfId="101"/>
    <cellStyle name="Normal 3 2 2" xfId="523"/>
    <cellStyle name="Normal 3 2 3" xfId="524"/>
    <cellStyle name="Normal 3 3" xfId="525"/>
    <cellStyle name="Normal 3 4" xfId="526"/>
    <cellStyle name="Normal 4" xfId="102"/>
    <cellStyle name="Normal 4 10" xfId="103"/>
    <cellStyle name="Normal 4 10 2" xfId="104"/>
    <cellStyle name="Normal 4 10 2 2" xfId="105"/>
    <cellStyle name="Normal 4 10 2 2 2" xfId="622"/>
    <cellStyle name="Normal 4 10 2 3" xfId="621"/>
    <cellStyle name="Normal 4 10 3" xfId="106"/>
    <cellStyle name="Normal 4 10 3 2" xfId="107"/>
    <cellStyle name="Normal 4 10 3 2 2" xfId="624"/>
    <cellStyle name="Normal 4 10 3 3" xfId="623"/>
    <cellStyle name="Normal 4 10 4" xfId="108"/>
    <cellStyle name="Normal 4 10 4 2" xfId="625"/>
    <cellStyle name="Normal 4 10 5" xfId="620"/>
    <cellStyle name="Normal 4 11" xfId="109"/>
    <cellStyle name="Normal 4 11 2" xfId="110"/>
    <cellStyle name="Normal 4 11 2 2" xfId="627"/>
    <cellStyle name="Normal 4 11 3" xfId="626"/>
    <cellStyle name="Normal 4 12" xfId="111"/>
    <cellStyle name="Normal 4 12 2" xfId="112"/>
    <cellStyle name="Normal 4 12 2 2" xfId="629"/>
    <cellStyle name="Normal 4 12 3" xfId="628"/>
    <cellStyle name="Normal 4 13" xfId="113"/>
    <cellStyle name="Normal 4 13 2" xfId="630"/>
    <cellStyle name="Normal 4 14" xfId="804"/>
    <cellStyle name="Normal 4 15" xfId="619"/>
    <cellStyle name="Normal 4 2" xfId="114"/>
    <cellStyle name="Normal 4 2 2" xfId="115"/>
    <cellStyle name="Normal 4 2 2 2" xfId="116"/>
    <cellStyle name="Normal 4 2 2 2 2" xfId="117"/>
    <cellStyle name="Normal 4 2 2 2 2 2" xfId="118"/>
    <cellStyle name="Normal 4 2 2 2 2 2 2" xfId="635"/>
    <cellStyle name="Normal 4 2 2 2 2 3" xfId="835"/>
    <cellStyle name="Normal 4 2 2 2 2 4" xfId="634"/>
    <cellStyle name="Normal 4 2 2 2 3" xfId="119"/>
    <cellStyle name="Normal 4 2 2 2 3 2" xfId="120"/>
    <cellStyle name="Normal 4 2 2 2 3 2 2" xfId="637"/>
    <cellStyle name="Normal 4 2 2 2 3 3" xfId="636"/>
    <cellStyle name="Normal 4 2 2 2 4" xfId="121"/>
    <cellStyle name="Normal 4 2 2 2 4 2" xfId="638"/>
    <cellStyle name="Normal 4 2 2 2 5" xfId="366"/>
    <cellStyle name="Normal 4 2 2 2 5 2" xfId="779"/>
    <cellStyle name="Normal 4 2 2 2 6" xfId="817"/>
    <cellStyle name="Normal 4 2 2 2 7" xfId="633"/>
    <cellStyle name="Normal 4 2 2 3" xfId="122"/>
    <cellStyle name="Normal 4 2 2 3 2" xfId="123"/>
    <cellStyle name="Normal 4 2 2 3 2 2" xfId="640"/>
    <cellStyle name="Normal 4 2 2 3 3" xfId="827"/>
    <cellStyle name="Normal 4 2 2 3 4" xfId="639"/>
    <cellStyle name="Normal 4 2 2 4" xfId="124"/>
    <cellStyle name="Normal 4 2 2 4 2" xfId="125"/>
    <cellStyle name="Normal 4 2 2 4 2 2" xfId="642"/>
    <cellStyle name="Normal 4 2 2 4 3" xfId="641"/>
    <cellStyle name="Normal 4 2 2 5" xfId="126"/>
    <cellStyle name="Normal 4 2 2 5 2" xfId="643"/>
    <cellStyle name="Normal 4 2 2 6" xfId="809"/>
    <cellStyle name="Normal 4 2 2 7" xfId="632"/>
    <cellStyle name="Normal 4 2 3" xfId="127"/>
    <cellStyle name="Normal 4 2 3 2" xfId="128"/>
    <cellStyle name="Normal 4 2 3 2 2" xfId="129"/>
    <cellStyle name="Normal 4 2 3 2 2 2" xfId="646"/>
    <cellStyle name="Normal 4 2 3 2 3" xfId="831"/>
    <cellStyle name="Normal 4 2 3 2 4" xfId="645"/>
    <cellStyle name="Normal 4 2 3 3" xfId="130"/>
    <cellStyle name="Normal 4 2 3 3 2" xfId="131"/>
    <cellStyle name="Normal 4 2 3 3 2 2" xfId="648"/>
    <cellStyle name="Normal 4 2 3 3 3" xfId="647"/>
    <cellStyle name="Normal 4 2 3 4" xfId="132"/>
    <cellStyle name="Normal 4 2 3 4 2" xfId="649"/>
    <cellStyle name="Normal 4 2 3 5" xfId="813"/>
    <cellStyle name="Normal 4 2 3 6" xfId="644"/>
    <cellStyle name="Normal 4 2 4" xfId="133"/>
    <cellStyle name="Normal 4 2 4 2" xfId="134"/>
    <cellStyle name="Normal 4 2 4 2 2" xfId="135"/>
    <cellStyle name="Normal 4 2 4 2 2 2" xfId="652"/>
    <cellStyle name="Normal 4 2 4 2 3" xfId="651"/>
    <cellStyle name="Normal 4 2 4 3" xfId="136"/>
    <cellStyle name="Normal 4 2 4 3 2" xfId="137"/>
    <cellStyle name="Normal 4 2 4 3 2 2" xfId="654"/>
    <cellStyle name="Normal 4 2 4 3 3" xfId="653"/>
    <cellStyle name="Normal 4 2 4 4" xfId="138"/>
    <cellStyle name="Normal 4 2 4 4 2" xfId="655"/>
    <cellStyle name="Normal 4 2 4 5" xfId="823"/>
    <cellStyle name="Normal 4 2 4 6" xfId="650"/>
    <cellStyle name="Normal 4 2 5" xfId="139"/>
    <cellStyle name="Normal 4 2 5 2" xfId="140"/>
    <cellStyle name="Normal 4 2 5 2 2" xfId="657"/>
    <cellStyle name="Normal 4 2 5 3" xfId="656"/>
    <cellStyle name="Normal 4 2 6" xfId="141"/>
    <cellStyle name="Normal 4 2 6 2" xfId="142"/>
    <cellStyle name="Normal 4 2 6 2 2" xfId="659"/>
    <cellStyle name="Normal 4 2 6 3" xfId="658"/>
    <cellStyle name="Normal 4 2 7" xfId="143"/>
    <cellStyle name="Normal 4 2 7 2" xfId="660"/>
    <cellStyle name="Normal 4 2 8" xfId="805"/>
    <cellStyle name="Normal 4 2 9" xfId="631"/>
    <cellStyle name="Normal 4 3" xfId="144"/>
    <cellStyle name="Normal 4 3 2" xfId="145"/>
    <cellStyle name="Normal 4 3 2 2" xfId="146"/>
    <cellStyle name="Normal 4 3 2 2 2" xfId="147"/>
    <cellStyle name="Normal 4 3 2 2 2 2" xfId="148"/>
    <cellStyle name="Normal 4 3 2 2 2 2 2" xfId="665"/>
    <cellStyle name="Normal 4 3 2 2 2 3" xfId="836"/>
    <cellStyle name="Normal 4 3 2 2 2 4" xfId="664"/>
    <cellStyle name="Normal 4 3 2 2 3" xfId="149"/>
    <cellStyle name="Normal 4 3 2 2 3 2" xfId="150"/>
    <cellStyle name="Normal 4 3 2 2 3 2 2" xfId="667"/>
    <cellStyle name="Normal 4 3 2 2 3 3" xfId="666"/>
    <cellStyle name="Normal 4 3 2 2 4" xfId="151"/>
    <cellStyle name="Normal 4 3 2 2 4 2" xfId="668"/>
    <cellStyle name="Normal 4 3 2 2 5" xfId="818"/>
    <cellStyle name="Normal 4 3 2 2 6" xfId="663"/>
    <cellStyle name="Normal 4 3 2 3" xfId="152"/>
    <cellStyle name="Normal 4 3 2 3 2" xfId="153"/>
    <cellStyle name="Normal 4 3 2 3 2 2" xfId="670"/>
    <cellStyle name="Normal 4 3 2 3 3" xfId="828"/>
    <cellStyle name="Normal 4 3 2 3 4" xfId="669"/>
    <cellStyle name="Normal 4 3 2 4" xfId="154"/>
    <cellStyle name="Normal 4 3 2 4 2" xfId="155"/>
    <cellStyle name="Normal 4 3 2 4 2 2" xfId="672"/>
    <cellStyle name="Normal 4 3 2 4 3" xfId="671"/>
    <cellStyle name="Normal 4 3 2 5" xfId="156"/>
    <cellStyle name="Normal 4 3 2 5 2" xfId="673"/>
    <cellStyle name="Normal 4 3 2 6" xfId="810"/>
    <cellStyle name="Normal 4 3 2 7" xfId="662"/>
    <cellStyle name="Normal 4 3 3" xfId="157"/>
    <cellStyle name="Normal 4 3 3 2" xfId="158"/>
    <cellStyle name="Normal 4 3 3 2 2" xfId="159"/>
    <cellStyle name="Normal 4 3 3 2 2 2" xfId="676"/>
    <cellStyle name="Normal 4 3 3 2 3" xfId="832"/>
    <cellStyle name="Normal 4 3 3 2 4" xfId="675"/>
    <cellStyle name="Normal 4 3 3 3" xfId="160"/>
    <cellStyle name="Normal 4 3 3 3 2" xfId="161"/>
    <cellStyle name="Normal 4 3 3 3 2 2" xfId="678"/>
    <cellStyle name="Normal 4 3 3 3 3" xfId="677"/>
    <cellStyle name="Normal 4 3 3 4" xfId="162"/>
    <cellStyle name="Normal 4 3 3 4 2" xfId="679"/>
    <cellStyle name="Normal 4 3 3 5" xfId="814"/>
    <cellStyle name="Normal 4 3 3 6" xfId="674"/>
    <cellStyle name="Normal 4 3 4" xfId="163"/>
    <cellStyle name="Normal 4 3 4 2" xfId="164"/>
    <cellStyle name="Normal 4 3 4 2 2" xfId="165"/>
    <cellStyle name="Normal 4 3 4 2 2 2" xfId="682"/>
    <cellStyle name="Normal 4 3 4 2 3" xfId="681"/>
    <cellStyle name="Normal 4 3 4 3" xfId="166"/>
    <cellStyle name="Normal 4 3 4 3 2" xfId="167"/>
    <cellStyle name="Normal 4 3 4 3 2 2" xfId="684"/>
    <cellStyle name="Normal 4 3 4 3 3" xfId="683"/>
    <cellStyle name="Normal 4 3 4 4" xfId="168"/>
    <cellStyle name="Normal 4 3 4 4 2" xfId="685"/>
    <cellStyle name="Normal 4 3 4 5" xfId="824"/>
    <cellStyle name="Normal 4 3 4 6" xfId="680"/>
    <cellStyle name="Normal 4 3 5" xfId="169"/>
    <cellStyle name="Normal 4 3 5 2" xfId="170"/>
    <cellStyle name="Normal 4 3 5 2 2" xfId="687"/>
    <cellStyle name="Normal 4 3 5 3" xfId="686"/>
    <cellStyle name="Normal 4 3 6" xfId="171"/>
    <cellStyle name="Normal 4 3 6 2" xfId="172"/>
    <cellStyle name="Normal 4 3 6 2 2" xfId="689"/>
    <cellStyle name="Normal 4 3 6 3" xfId="688"/>
    <cellStyle name="Normal 4 3 7" xfId="173"/>
    <cellStyle name="Normal 4 3 7 2" xfId="690"/>
    <cellStyle name="Normal 4 3 8" xfId="806"/>
    <cellStyle name="Normal 4 3 9" xfId="661"/>
    <cellStyle name="Normal 4 4" xfId="174"/>
    <cellStyle name="Normal 4 4 2" xfId="175"/>
    <cellStyle name="Normal 4 4 2 2" xfId="176"/>
    <cellStyle name="Normal 4 4 2 2 2" xfId="177"/>
    <cellStyle name="Normal 4 4 2 2 2 2" xfId="694"/>
    <cellStyle name="Normal 4 4 2 2 3" xfId="834"/>
    <cellStyle name="Normal 4 4 2 2 4" xfId="693"/>
    <cellStyle name="Normal 4 4 2 3" xfId="178"/>
    <cellStyle name="Normal 4 4 2 3 2" xfId="179"/>
    <cellStyle name="Normal 4 4 2 3 2 2" xfId="696"/>
    <cellStyle name="Normal 4 4 2 3 3" xfId="695"/>
    <cellStyle name="Normal 4 4 2 4" xfId="180"/>
    <cellStyle name="Normal 4 4 2 4 2" xfId="697"/>
    <cellStyle name="Normal 4 4 2 5" xfId="816"/>
    <cellStyle name="Normal 4 4 2 6" xfId="692"/>
    <cellStyle name="Normal 4 4 3" xfId="181"/>
    <cellStyle name="Normal 4 4 3 2" xfId="182"/>
    <cellStyle name="Normal 4 4 3 2 2" xfId="183"/>
    <cellStyle name="Normal 4 4 3 2 2 2" xfId="700"/>
    <cellStyle name="Normal 4 4 3 2 3" xfId="699"/>
    <cellStyle name="Normal 4 4 3 3" xfId="184"/>
    <cellStyle name="Normal 4 4 3 3 2" xfId="185"/>
    <cellStyle name="Normal 4 4 3 3 2 2" xfId="702"/>
    <cellStyle name="Normal 4 4 3 3 3" xfId="701"/>
    <cellStyle name="Normal 4 4 3 4" xfId="186"/>
    <cellStyle name="Normal 4 4 3 4 2" xfId="703"/>
    <cellStyle name="Normal 4 4 3 5" xfId="826"/>
    <cellStyle name="Normal 4 4 3 6" xfId="698"/>
    <cellStyle name="Normal 4 4 4" xfId="187"/>
    <cellStyle name="Normal 4 4 4 2" xfId="188"/>
    <cellStyle name="Normal 4 4 4 2 2" xfId="705"/>
    <cellStyle name="Normal 4 4 4 3" xfId="704"/>
    <cellStyle name="Normal 4 4 5" xfId="189"/>
    <cellStyle name="Normal 4 4 5 2" xfId="190"/>
    <cellStyle name="Normal 4 4 5 2 2" xfId="707"/>
    <cellStyle name="Normal 4 4 5 3" xfId="706"/>
    <cellStyle name="Normal 4 4 6" xfId="191"/>
    <cellStyle name="Normal 4 4 6 2" xfId="708"/>
    <cellStyle name="Normal 4 4 7" xfId="808"/>
    <cellStyle name="Normal 4 4 8" xfId="691"/>
    <cellStyle name="Normal 4 5" xfId="192"/>
    <cellStyle name="Normal 4 5 2" xfId="193"/>
    <cellStyle name="Normal 4 5 2 2" xfId="194"/>
    <cellStyle name="Normal 4 5 2 2 2" xfId="195"/>
    <cellStyle name="Normal 4 5 2 2 2 2" xfId="712"/>
    <cellStyle name="Normal 4 5 2 2 3" xfId="833"/>
    <cellStyle name="Normal 4 5 2 2 4" xfId="711"/>
    <cellStyle name="Normal 4 5 2 3" xfId="196"/>
    <cellStyle name="Normal 4 5 2 3 2" xfId="197"/>
    <cellStyle name="Normal 4 5 2 3 2 2" xfId="714"/>
    <cellStyle name="Normal 4 5 2 3 3" xfId="713"/>
    <cellStyle name="Normal 4 5 2 4" xfId="198"/>
    <cellStyle name="Normal 4 5 2 4 2" xfId="715"/>
    <cellStyle name="Normal 4 5 2 5" xfId="815"/>
    <cellStyle name="Normal 4 5 2 6" xfId="710"/>
    <cellStyle name="Normal 4 5 3" xfId="199"/>
    <cellStyle name="Normal 4 5 3 2" xfId="200"/>
    <cellStyle name="Normal 4 5 3 2 2" xfId="717"/>
    <cellStyle name="Normal 4 5 3 3" xfId="825"/>
    <cellStyle name="Normal 4 5 3 4" xfId="716"/>
    <cellStyle name="Normal 4 5 4" xfId="201"/>
    <cellStyle name="Normal 4 5 4 2" xfId="202"/>
    <cellStyle name="Normal 4 5 4 2 2" xfId="719"/>
    <cellStyle name="Normal 4 5 4 3" xfId="718"/>
    <cellStyle name="Normal 4 5 5" xfId="203"/>
    <cellStyle name="Normal 4 5 5 2" xfId="720"/>
    <cellStyle name="Normal 4 5 6" xfId="807"/>
    <cellStyle name="Normal 4 5 7" xfId="709"/>
    <cellStyle name="Normal 4 6" xfId="204"/>
    <cellStyle name="Normal 4 6 2" xfId="205"/>
    <cellStyle name="Normal 4 6 2 2" xfId="206"/>
    <cellStyle name="Normal 4 6 2 2 2" xfId="723"/>
    <cellStyle name="Normal 4 6 2 3" xfId="830"/>
    <cellStyle name="Normal 4 6 2 4" xfId="722"/>
    <cellStyle name="Normal 4 6 3" xfId="207"/>
    <cellStyle name="Normal 4 6 3 2" xfId="208"/>
    <cellStyle name="Normal 4 6 3 2 2" xfId="725"/>
    <cellStyle name="Normal 4 6 3 3" xfId="724"/>
    <cellStyle name="Normal 4 6 4" xfId="209"/>
    <cellStyle name="Normal 4 6 4 2" xfId="726"/>
    <cellStyle name="Normal 4 6 5" xfId="812"/>
    <cellStyle name="Normal 4 6 6" xfId="721"/>
    <cellStyle name="Normal 4 7" xfId="210"/>
    <cellStyle name="Normal 4 8" xfId="211"/>
    <cellStyle name="Normal 4 8 2" xfId="212"/>
    <cellStyle name="Normal 4 8 2 2" xfId="213"/>
    <cellStyle name="Normal 4 8 2 2 2" xfId="729"/>
    <cellStyle name="Normal 4 8 2 3" xfId="728"/>
    <cellStyle name="Normal 4 8 3" xfId="214"/>
    <cellStyle name="Normal 4 8 3 2" xfId="215"/>
    <cellStyle name="Normal 4 8 3 2 2" xfId="731"/>
    <cellStyle name="Normal 4 8 3 3" xfId="730"/>
    <cellStyle name="Normal 4 8 4" xfId="216"/>
    <cellStyle name="Normal 4 8 4 2" xfId="732"/>
    <cellStyle name="Normal 4 8 5" xfId="822"/>
    <cellStyle name="Normal 4 8 6" xfId="727"/>
    <cellStyle name="Normal 4 9" xfId="217"/>
    <cellStyle name="Normal 4 9 2" xfId="527"/>
    <cellStyle name="Normal 4 9 3" xfId="528"/>
    <cellStyle name="Normal 4 9 3 2" xfId="798"/>
    <cellStyle name="Normal 4 9 4" xfId="839"/>
    <cellStyle name="Normal 5" xfId="218"/>
    <cellStyle name="Normal 5 2" xfId="219"/>
    <cellStyle name="Normal 5 3" xfId="220"/>
    <cellStyle name="Normal 5 4" xfId="221"/>
    <cellStyle name="Normal 5 4 2" xfId="529"/>
    <cellStyle name="Normal 5 4 3" xfId="530"/>
    <cellStyle name="Normal 5 4 3 2" xfId="799"/>
    <cellStyle name="Normal 5 4 4" xfId="531"/>
    <cellStyle name="Normal 5 4 5" xfId="840"/>
    <cellStyle name="Normal 5 5" xfId="222"/>
    <cellStyle name="Normal 5 5 2" xfId="223"/>
    <cellStyle name="Normal 5 5 2 2" xfId="224"/>
    <cellStyle name="Normal 5 5 2 2 2" xfId="735"/>
    <cellStyle name="Normal 5 5 2 3" xfId="734"/>
    <cellStyle name="Normal 5 5 3" xfId="225"/>
    <cellStyle name="Normal 5 5 3 2" xfId="226"/>
    <cellStyle name="Normal 5 5 3 2 2" xfId="737"/>
    <cellStyle name="Normal 5 5 3 3" xfId="736"/>
    <cellStyle name="Normal 5 5 4" xfId="227"/>
    <cellStyle name="Normal 5 5 4 2" xfId="738"/>
    <cellStyle name="Normal 5 5 5" xfId="733"/>
    <cellStyle name="Normal 5 6" xfId="412"/>
    <cellStyle name="Normal 5 6 2" xfId="785"/>
    <cellStyle name="Normal 6" xfId="228"/>
    <cellStyle name="Normal 6 2" xfId="229"/>
    <cellStyle name="Normal 6 2 2" xfId="230"/>
    <cellStyle name="Normal 6 2 2 2" xfId="231"/>
    <cellStyle name="Normal 6 2 2 2 2" xfId="742"/>
    <cellStyle name="Normal 6 2 2 3" xfId="837"/>
    <cellStyle name="Normal 6 2 2 4" xfId="741"/>
    <cellStyle name="Normal 6 2 3" xfId="232"/>
    <cellStyle name="Normal 6 2 3 2" xfId="233"/>
    <cellStyle name="Normal 6 2 3 2 2" xfId="744"/>
    <cellStyle name="Normal 6 2 3 3" xfId="743"/>
    <cellStyle name="Normal 6 2 4" xfId="234"/>
    <cellStyle name="Normal 6 2 4 2" xfId="745"/>
    <cellStyle name="Normal 6 2 5" xfId="819"/>
    <cellStyle name="Normal 6 2 6" xfId="740"/>
    <cellStyle name="Normal 6 3" xfId="235"/>
    <cellStyle name="Normal 6 3 2" xfId="236"/>
    <cellStyle name="Normal 6 3 2 2" xfId="237"/>
    <cellStyle name="Normal 6 3 2 2 2" xfId="748"/>
    <cellStyle name="Normal 6 3 2 3" xfId="747"/>
    <cellStyle name="Normal 6 3 3" xfId="238"/>
    <cellStyle name="Normal 6 3 3 2" xfId="239"/>
    <cellStyle name="Normal 6 3 3 2 2" xfId="750"/>
    <cellStyle name="Normal 6 3 3 3" xfId="749"/>
    <cellStyle name="Normal 6 3 4" xfId="240"/>
    <cellStyle name="Normal 6 3 4 2" xfId="751"/>
    <cellStyle name="Normal 6 3 5" xfId="829"/>
    <cellStyle name="Normal 6 3 6" xfId="746"/>
    <cellStyle name="Normal 6 4" xfId="241"/>
    <cellStyle name="Normal 6 4 2" xfId="242"/>
    <cellStyle name="Normal 6 4 2 2" xfId="243"/>
    <cellStyle name="Normal 6 4 2 2 2" xfId="754"/>
    <cellStyle name="Normal 6 4 2 3" xfId="753"/>
    <cellStyle name="Normal 6 4 3" xfId="244"/>
    <cellStyle name="Normal 6 4 3 2" xfId="755"/>
    <cellStyle name="Normal 6 4 4" xfId="752"/>
    <cellStyle name="Normal 6 5" xfId="245"/>
    <cellStyle name="Normal 6 6" xfId="246"/>
    <cellStyle name="Normal 6 6 2" xfId="413"/>
    <cellStyle name="Normal 6 7" xfId="811"/>
    <cellStyle name="Normal 6 8" xfId="739"/>
    <cellStyle name="Normal 7" xfId="247"/>
    <cellStyle name="Normal 7 2" xfId="248"/>
    <cellStyle name="Normal 7 2 2" xfId="249"/>
    <cellStyle name="Normal 7 2 2 2" xfId="758"/>
    <cellStyle name="Normal 7 2 3" xfId="757"/>
    <cellStyle name="Normal 7 3" xfId="250"/>
    <cellStyle name="Normal 7 3 2" xfId="251"/>
    <cellStyle name="Normal 7 3 2 2" xfId="760"/>
    <cellStyle name="Normal 7 3 3" xfId="759"/>
    <cellStyle name="Normal 7 4" xfId="252"/>
    <cellStyle name="Normal 7 4 2" xfId="761"/>
    <cellStyle name="Normal 7 5" xfId="362"/>
    <cellStyle name="Normal 7 5 2" xfId="777"/>
    <cellStyle name="Normal 7 6" xfId="365"/>
    <cellStyle name="Normal 7 6 2" xfId="778"/>
    <cellStyle name="Normal 7 7" xfId="803"/>
    <cellStyle name="Normal 7 8" xfId="756"/>
    <cellStyle name="Normal 8" xfId="253"/>
    <cellStyle name="Normal 8 2" xfId="3"/>
    <cellStyle name="Normal 8 2 2" xfId="254"/>
    <cellStyle name="Normal 8 2 3" xfId="532"/>
    <cellStyle name="Normal 8 3" xfId="255"/>
    <cellStyle name="Normal 8 3 2" xfId="256"/>
    <cellStyle name="Normal 8 3 2 2" xfId="764"/>
    <cellStyle name="Normal 8 3 3" xfId="763"/>
    <cellStyle name="Normal 8 4" xfId="257"/>
    <cellStyle name="Normal 8 4 2" xfId="258"/>
    <cellStyle name="Normal 8 4 2 2" xfId="766"/>
    <cellStyle name="Normal 8 4 3" xfId="765"/>
    <cellStyle name="Normal 8 5" xfId="259"/>
    <cellStyle name="Normal 8 5 2" xfId="767"/>
    <cellStyle name="Normal 8 6" xfId="260"/>
    <cellStyle name="Normal 8 6 2" xfId="768"/>
    <cellStyle name="Normal 8 7" xfId="1"/>
    <cellStyle name="Normal 8 7 2" xfId="359"/>
    <cellStyle name="Normal 8 7 2 2" xfId="775"/>
    <cellStyle name="Normal 8 7 3" xfId="425"/>
    <cellStyle name="Normal 8 7 3 2" xfId="794"/>
    <cellStyle name="Normal 8 7 4" xfId="591"/>
    <cellStyle name="Normal 8 8" xfId="762"/>
    <cellStyle name="Normal 9" xfId="261"/>
    <cellStyle name="Normal 9 2" xfId="262"/>
    <cellStyle name="Normal 9 2 2" xfId="263"/>
    <cellStyle name="Normal 9 2 2 2" xfId="771"/>
    <cellStyle name="Normal 9 2 3" xfId="770"/>
    <cellStyle name="Normal 9 3" xfId="264"/>
    <cellStyle name="Normal 9 3 2" xfId="265"/>
    <cellStyle name="Normal 9 3 2 2" xfId="773"/>
    <cellStyle name="Normal 9 3 3" xfId="772"/>
    <cellStyle name="Normal 9 4" xfId="266"/>
    <cellStyle name="Normal 9 4 2" xfId="774"/>
    <cellStyle name="Normal 9 5" xfId="821"/>
    <cellStyle name="Normal 9 6" xfId="769"/>
    <cellStyle name="Normal_White paper" xfId="267"/>
    <cellStyle name="Normal_White paper 2" xfId="2"/>
    <cellStyle name="Note 2" xfId="268"/>
    <cellStyle name="Note 2 2" xfId="269"/>
    <cellStyle name="Note 2 2 2" xfId="533"/>
    <cellStyle name="Note 2 2 3" xfId="534"/>
    <cellStyle name="Note 2 3" xfId="270"/>
    <cellStyle name="Note 2 4" xfId="535"/>
    <cellStyle name="Note 2 5" xfId="536"/>
    <cellStyle name="Note 3" xfId="537"/>
    <cellStyle name="Note 3 2" xfId="538"/>
    <cellStyle name="Note 3 2 2" xfId="800"/>
    <cellStyle name="Note 4" xfId="539"/>
    <cellStyle name="Note 4 2" xfId="801"/>
    <cellStyle name="Output 2" xfId="271"/>
    <cellStyle name="Output 2 2" xfId="540"/>
    <cellStyle name="Output 2 3" xfId="541"/>
    <cellStyle name="Output 3" xfId="414"/>
    <cellStyle name="Percent 2" xfId="272"/>
    <cellStyle name="Percent 2 2" xfId="542"/>
    <cellStyle name="Percent 2 3" xfId="543"/>
    <cellStyle name="Percent 2 4" xfId="544"/>
    <cellStyle name="Style 1" xfId="273"/>
    <cellStyle name="Style 1 2" xfId="274"/>
    <cellStyle name="Style 1 2 2" xfId="545"/>
    <cellStyle name="Style 1 3" xfId="275"/>
    <cellStyle name="Style 1 3 2" xfId="546"/>
    <cellStyle name="Style 1 4" xfId="415"/>
    <cellStyle name="Style 1 4 2" xfId="786"/>
    <cellStyle name="Style1" xfId="276"/>
    <cellStyle name="Style2" xfId="277"/>
    <cellStyle name="Style3" xfId="278"/>
    <cellStyle name="Style4" xfId="279"/>
    <cellStyle name="Style5" xfId="280"/>
    <cellStyle name="Style6" xfId="281"/>
    <cellStyle name="Table Footnote" xfId="282"/>
    <cellStyle name="Table Footnote 2" xfId="283"/>
    <cellStyle name="Table Footnote 2 2" xfId="284"/>
    <cellStyle name="Table Footnote 2 2 2" xfId="547"/>
    <cellStyle name="Table Footnote 2 3" xfId="548"/>
    <cellStyle name="Table Footnote 3" xfId="285"/>
    <cellStyle name="Table Footnote 3 2" xfId="549"/>
    <cellStyle name="Table Footnote 4" xfId="550"/>
    <cellStyle name="Table Footnote_Copy of 11645PESA 2010114148" xfId="286"/>
    <cellStyle name="Table Header" xfId="287"/>
    <cellStyle name="Table Header 2" xfId="288"/>
    <cellStyle name="Table Header 2 2" xfId="289"/>
    <cellStyle name="Table Header 2 2 2" xfId="551"/>
    <cellStyle name="Table Header 2 3" xfId="290"/>
    <cellStyle name="Table Header 2 4" xfId="552"/>
    <cellStyle name="Table Header 3" xfId="291"/>
    <cellStyle name="Table Header 3 2" xfId="553"/>
    <cellStyle name="Table Header 4" xfId="416"/>
    <cellStyle name="Table Header 4 2" xfId="787"/>
    <cellStyle name="Table Header_Copy of 11645PESA 2010114148" xfId="292"/>
    <cellStyle name="Table Heading 1" xfId="293"/>
    <cellStyle name="Table Heading 1 2" xfId="294"/>
    <cellStyle name="Table Heading 1 2 2" xfId="295"/>
    <cellStyle name="Table Heading 1 2 2 2" xfId="554"/>
    <cellStyle name="Table Heading 1 2 3" xfId="296"/>
    <cellStyle name="Table Heading 1 2 4" xfId="555"/>
    <cellStyle name="Table Heading 1 3" xfId="297"/>
    <cellStyle name="Table Heading 1 3 2" xfId="556"/>
    <cellStyle name="Table Heading 1 4" xfId="417"/>
    <cellStyle name="Table Heading 1 4 2" xfId="788"/>
    <cellStyle name="Table Heading 1_Copy of 11645PESA 2010114148" xfId="298"/>
    <cellStyle name="Table Heading 2" xfId="299"/>
    <cellStyle name="Table Heading 2 2" xfId="300"/>
    <cellStyle name="Table Heading 2 2 2" xfId="557"/>
    <cellStyle name="Table Heading 2 3" xfId="301"/>
    <cellStyle name="Table Heading 2 3 2" xfId="558"/>
    <cellStyle name="Table Heading 2 4" xfId="418"/>
    <cellStyle name="Table Heading 2 4 2" xfId="789"/>
    <cellStyle name="Table Heading 2_Copy of 11645PESA 2010114148" xfId="302"/>
    <cellStyle name="Table Of Which" xfId="303"/>
    <cellStyle name="Table Of Which 2" xfId="304"/>
    <cellStyle name="Table Of Which 3" xfId="305"/>
    <cellStyle name="Table Of Which 4" xfId="559"/>
    <cellStyle name="Table Of Which_Copy of 11645PESA 2010114148" xfId="306"/>
    <cellStyle name="Table Row Billions" xfId="307"/>
    <cellStyle name="Table Row Billions 2" xfId="308"/>
    <cellStyle name="Table Row Billions 3" xfId="309"/>
    <cellStyle name="Table Row Billions 4" xfId="560"/>
    <cellStyle name="Table Row Billions Check" xfId="310"/>
    <cellStyle name="Table Row Billions Check 2" xfId="311"/>
    <cellStyle name="Table Row Billions Check 2 2" xfId="561"/>
    <cellStyle name="Table Row Billions Check 3" xfId="312"/>
    <cellStyle name="Table Row Billions Check 3 2" xfId="562"/>
    <cellStyle name="Table Row Billions Check 4" xfId="563"/>
    <cellStyle name="Table Row Billions_Copy of 11645PESA 2010114148" xfId="313"/>
    <cellStyle name="Table Row Millions" xfId="314"/>
    <cellStyle name="Table Row Millions 2" xfId="315"/>
    <cellStyle name="Table Row Millions 2 2" xfId="316"/>
    <cellStyle name="Table Row Millions 2 3" xfId="317"/>
    <cellStyle name="Table Row Millions 3" xfId="318"/>
    <cellStyle name="Table Row Millions 4" xfId="419"/>
    <cellStyle name="Table Row Millions 4 2" xfId="790"/>
    <cellStyle name="Table Row Millions Check" xfId="319"/>
    <cellStyle name="Table Row Millions Check 2" xfId="320"/>
    <cellStyle name="Table Row Millions Check 2 2" xfId="564"/>
    <cellStyle name="Table Row Millions Check 3" xfId="321"/>
    <cellStyle name="Table Row Millions Check 3 2" xfId="565"/>
    <cellStyle name="Table Row Millions Check 4" xfId="322"/>
    <cellStyle name="Table Row Millions Check 4 2" xfId="566"/>
    <cellStyle name="Table Row Millions Check 5" xfId="323"/>
    <cellStyle name="Table Row Millions Check 5 2" xfId="567"/>
    <cellStyle name="Table Row Millions Check 6" xfId="324"/>
    <cellStyle name="Table Row Millions Check 6 2" xfId="568"/>
    <cellStyle name="Table Row Millions Check 7" xfId="569"/>
    <cellStyle name="Table Row Millions_Copy of 11645PESA 2010114148" xfId="325"/>
    <cellStyle name="Table Row Percentage" xfId="326"/>
    <cellStyle name="Table Row Percentage 2" xfId="327"/>
    <cellStyle name="Table Row Percentage 3" xfId="328"/>
    <cellStyle name="Table Row Percentage 4" xfId="570"/>
    <cellStyle name="Table Row Percentage Check" xfId="329"/>
    <cellStyle name="Table Row Percentage Check 2" xfId="330"/>
    <cellStyle name="Table Row Percentage Check 2 2" xfId="571"/>
    <cellStyle name="Table Row Percentage Check 3" xfId="331"/>
    <cellStyle name="Table Row Percentage Check 3 2" xfId="572"/>
    <cellStyle name="Table Row Percentage Check 4" xfId="573"/>
    <cellStyle name="Table Row Percentage_Copy of 11645PESA 2010114148" xfId="332"/>
    <cellStyle name="Table Total Billions" xfId="333"/>
    <cellStyle name="Table Total Billions 2" xfId="334"/>
    <cellStyle name="Table Total Billions 2 2" xfId="574"/>
    <cellStyle name="Table Total Billions 3" xfId="335"/>
    <cellStyle name="Table Total Billions 3 2" xfId="575"/>
    <cellStyle name="Table Total Billions 4" xfId="576"/>
    <cellStyle name="Table Total Billions_Copy of 11645PESA 2010114148" xfId="336"/>
    <cellStyle name="Table Total Millions" xfId="337"/>
    <cellStyle name="Table Total Millions 2" xfId="338"/>
    <cellStyle name="Table Total Millions 2 2" xfId="339"/>
    <cellStyle name="Table Total Millions 2 2 2" xfId="577"/>
    <cellStyle name="Table Total Millions 2 3" xfId="340"/>
    <cellStyle name="Table Total Millions 2 4" xfId="578"/>
    <cellStyle name="Table Total Millions 3" xfId="341"/>
    <cellStyle name="Table Total Millions 3 2" xfId="579"/>
    <cellStyle name="Table Total Millions 4" xfId="420"/>
    <cellStyle name="Table Total Millions 4 2" xfId="791"/>
    <cellStyle name="Table Total Millions_Copy of 11645PESA 2010114148" xfId="342"/>
    <cellStyle name="Table Total Percentage" xfId="343"/>
    <cellStyle name="Table Total Percentage 2" xfId="344"/>
    <cellStyle name="Table Total Percentage 2 2" xfId="580"/>
    <cellStyle name="Table Total Percentage 3" xfId="345"/>
    <cellStyle name="Table Total Percentage 3 2" xfId="581"/>
    <cellStyle name="Table Total Percentage 4" xfId="582"/>
    <cellStyle name="Table Total Percentage_Copy of 11645PESA 2010114148" xfId="346"/>
    <cellStyle name="Table Units" xfId="347"/>
    <cellStyle name="Table Units 2" xfId="348"/>
    <cellStyle name="Table Units 2 2" xfId="349"/>
    <cellStyle name="Table Units 2 2 2" xfId="583"/>
    <cellStyle name="Table Units 2 3" xfId="350"/>
    <cellStyle name="Table Units 2 4" xfId="584"/>
    <cellStyle name="Table Units 3" xfId="351"/>
    <cellStyle name="Table Units 3 2" xfId="585"/>
    <cellStyle name="Table Units 4" xfId="421"/>
    <cellStyle name="Table Units 4 2" xfId="792"/>
    <cellStyle name="Table Units_Copy of 11645PESA 2010114148" xfId="352"/>
    <cellStyle name="Title 2" xfId="353"/>
    <cellStyle name="Title 2 2" xfId="354"/>
    <cellStyle name="Title 3" xfId="355"/>
    <cellStyle name="Title 4" xfId="356"/>
    <cellStyle name="Total 2" xfId="357"/>
    <cellStyle name="Total 2 2" xfId="586"/>
    <cellStyle name="Total 2 3" xfId="587"/>
    <cellStyle name="Total 3" xfId="422"/>
    <cellStyle name="Warning Text 2" xfId="358"/>
    <cellStyle name="Warning Text 2 2" xfId="588"/>
    <cellStyle name="Warning Text 2 3" xfId="589"/>
    <cellStyle name="Warning Text 3" xfId="4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3"/>
          <c:order val="3"/>
          <c:invertIfNegative val="0"/>
          <c:dPt>
            <c:idx val="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1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3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11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12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13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14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15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16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17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1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1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1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2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3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8"/>
            <c:invertIfNegative val="0"/>
            <c:bubble3D val="0"/>
            <c:spPr>
              <a:solidFill>
                <a:schemeClr val="tx1">
                  <a:lumMod val="65000"/>
                  <a:lumOff val="35000"/>
                </a:schemeClr>
              </a:solidFill>
            </c:spPr>
          </c:dPt>
          <c:dPt>
            <c:idx val="29"/>
            <c:invertIfNegative val="0"/>
            <c:bubble3D val="0"/>
            <c:spPr>
              <a:solidFill>
                <a:schemeClr val="tx1">
                  <a:lumMod val="65000"/>
                  <a:lumOff val="35000"/>
                </a:schemeClr>
              </a:solidFill>
            </c:spPr>
          </c:dPt>
          <c:dPt>
            <c:idx val="30"/>
            <c:invertIfNegative val="0"/>
            <c:bubble3D val="0"/>
            <c:spPr>
              <a:solidFill>
                <a:schemeClr val="tx1">
                  <a:lumMod val="65000"/>
                  <a:lumOff val="35000"/>
                </a:schemeClr>
              </a:solidFill>
            </c:spPr>
          </c:dPt>
          <c:cat>
            <c:numRef>
              <c:f>'Figs 4.1 - 4.3'!$B$18:$B$51</c:f>
              <c:numCache>
                <c:formatCode>General</c:formatCode>
                <c:ptCount val="3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</c:numCache>
            </c:numRef>
          </c:cat>
          <c:val>
            <c:numRef>
              <c:f>'Figs 4.1 - 4.3'!$S$18:$S$51</c:f>
              <c:numCache>
                <c:formatCode>0</c:formatCode>
                <c:ptCount val="34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</c:numCache>
            </c:numRef>
          </c:val>
        </c:ser>
        <c:ser>
          <c:idx val="4"/>
          <c:order val="4"/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cat>
            <c:numRef>
              <c:f>'Figs 4.1 - 4.3'!$B$18:$B$51</c:f>
              <c:numCache>
                <c:formatCode>General</c:formatCode>
                <c:ptCount val="3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</c:numCache>
            </c:numRef>
          </c:cat>
          <c:val>
            <c:numRef>
              <c:f>'Figs 4.1 - 4.3'!$T$18:$T$51</c:f>
              <c:numCache>
                <c:formatCode>General</c:formatCode>
                <c:ptCount val="34"/>
                <c:pt idx="11" formatCode="0">
                  <c:v>3</c:v>
                </c:pt>
                <c:pt idx="12" formatCode="0">
                  <c:v>3</c:v>
                </c:pt>
                <c:pt idx="13" formatCode="0">
                  <c:v>3</c:v>
                </c:pt>
                <c:pt idx="14" formatCode="0">
                  <c:v>3</c:v>
                </c:pt>
                <c:pt idx="15" formatCode="0">
                  <c:v>3</c:v>
                </c:pt>
                <c:pt idx="16" formatCode="0">
                  <c:v>3</c:v>
                </c:pt>
                <c:pt idx="17" formatCode="0">
                  <c:v>3</c:v>
                </c:pt>
                <c:pt idx="28" formatCode="0">
                  <c:v>3</c:v>
                </c:pt>
                <c:pt idx="29" formatCode="0">
                  <c:v>3</c:v>
                </c:pt>
                <c:pt idx="30" formatCode="0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822976"/>
        <c:axId val="120031872"/>
      </c:barChart>
      <c:scatterChart>
        <c:scatterStyle val="lineMarker"/>
        <c:varyColors val="0"/>
        <c:ser>
          <c:idx val="0"/>
          <c:order val="0"/>
          <c:tx>
            <c:strRef>
              <c:f>'Figs 4.1 - 4.3'!$C$17</c:f>
              <c:strCache>
                <c:ptCount val="1"/>
                <c:pt idx="0">
                  <c:v>Gross running costs (PESA 1986-2004)</c:v>
                </c:pt>
              </c:strCache>
            </c:strRef>
          </c:tx>
          <c:marker>
            <c:symbol val="none"/>
          </c:marker>
          <c:xVal>
            <c:numRef>
              <c:f>'Figs 4.1 - 4.3'!$B$18:$B$51</c:f>
              <c:numCache>
                <c:formatCode>General</c:formatCode>
                <c:ptCount val="3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</c:numCache>
            </c:numRef>
          </c:xVal>
          <c:yVal>
            <c:numRef>
              <c:f>'Figs 4.1 - 4.3'!$C$18:$C$51</c:f>
              <c:numCache>
                <c:formatCode>#,##0.00</c:formatCode>
                <c:ptCount val="34"/>
                <c:pt idx="1">
                  <c:v>14.329195512055383</c:v>
                </c:pt>
                <c:pt idx="2">
                  <c:v>14.902366622184701</c:v>
                </c:pt>
                <c:pt idx="3">
                  <c:v>14.786213513100979</c:v>
                </c:pt>
                <c:pt idx="4">
                  <c:v>16.606532158350912</c:v>
                </c:pt>
                <c:pt idx="5">
                  <c:v>16.842467220087435</c:v>
                </c:pt>
                <c:pt idx="6">
                  <c:v>16.666558374278129</c:v>
                </c:pt>
                <c:pt idx="7">
                  <c:v>17.385339622732168</c:v>
                </c:pt>
                <c:pt idx="8">
                  <c:v>17.958848826579384</c:v>
                </c:pt>
                <c:pt idx="9">
                  <c:v>17.942431851538363</c:v>
                </c:pt>
                <c:pt idx="10">
                  <c:v>18.107337814916914</c:v>
                </c:pt>
                <c:pt idx="11">
                  <c:v>18.876627577978383</c:v>
                </c:pt>
                <c:pt idx="12">
                  <c:v>20.197580731987202</c:v>
                </c:pt>
                <c:pt idx="13">
                  <c:v>21.782046724427136</c:v>
                </c:pt>
                <c:pt idx="14">
                  <c:v>21.865977495535297</c:v>
                </c:pt>
                <c:pt idx="15">
                  <c:v>21.882822040122765</c:v>
                </c:pt>
                <c:pt idx="16">
                  <c:v>21.539121607074488</c:v>
                </c:pt>
                <c:pt idx="17">
                  <c:v>21.034314341730525</c:v>
                </c:pt>
                <c:pt idx="18">
                  <c:v>20.385529711528033</c:v>
                </c:pt>
                <c:pt idx="19">
                  <c:v>21.058540495721207</c:v>
                </c:pt>
                <c:pt idx="20">
                  <c:v>21.438767300052678</c:v>
                </c:pt>
                <c:pt idx="21">
                  <c:v>22.876375762112229</c:v>
                </c:pt>
                <c:pt idx="22">
                  <c:v>24.621367804368514</c:v>
                </c:pt>
                <c:pt idx="23">
                  <c:v>26.739806872702793</c:v>
                </c:pt>
                <c:pt idx="24">
                  <c:v>29.070023064105001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'Figs 4.1 - 4.3'!$D$17</c:f>
              <c:strCache>
                <c:ptCount val="1"/>
                <c:pt idx="0">
                  <c:v>Net running costs (PESA 1986-2000)</c:v>
                </c:pt>
              </c:strCache>
            </c:strRef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xVal>
            <c:numRef>
              <c:f>'Figs 4.1 - 4.3'!$B$18:$B$51</c:f>
              <c:numCache>
                <c:formatCode>General</c:formatCode>
                <c:ptCount val="3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</c:numCache>
            </c:numRef>
          </c:xVal>
          <c:yVal>
            <c:numRef>
              <c:f>'Figs 4.1 - 4.3'!$D$18:$D$51</c:f>
              <c:numCache>
                <c:formatCode>0.00</c:formatCode>
                <c:ptCount val="34"/>
                <c:pt idx="1">
                  <c:v>11.172117450465505</c:v>
                </c:pt>
                <c:pt idx="2">
                  <c:v>11.41370952367984</c:v>
                </c:pt>
                <c:pt idx="3">
                  <c:v>11.329363569206253</c:v>
                </c:pt>
                <c:pt idx="4">
                  <c:v>11.443261132531624</c:v>
                </c:pt>
                <c:pt idx="5">
                  <c:v>11.416500717391585</c:v>
                </c:pt>
                <c:pt idx="6">
                  <c:v>11.193061932899091</c:v>
                </c:pt>
                <c:pt idx="7">
                  <c:v>11.915268864770363</c:v>
                </c:pt>
                <c:pt idx="8">
                  <c:v>12.308806106252129</c:v>
                </c:pt>
                <c:pt idx="9">
                  <c:v>12.245905112978937</c:v>
                </c:pt>
                <c:pt idx="10">
                  <c:v>12.605609545309314</c:v>
                </c:pt>
                <c:pt idx="11">
                  <c:v>13.298965774475301</c:v>
                </c:pt>
                <c:pt idx="12">
                  <c:v>14.033537321736867</c:v>
                </c:pt>
                <c:pt idx="13">
                  <c:v>15.33986748865799</c:v>
                </c:pt>
                <c:pt idx="14">
                  <c:v>15.349365352129936</c:v>
                </c:pt>
                <c:pt idx="15">
                  <c:v>15.876935156829747</c:v>
                </c:pt>
                <c:pt idx="16">
                  <c:v>15.879008129333652</c:v>
                </c:pt>
                <c:pt idx="17">
                  <c:v>15.524801352894821</c:v>
                </c:pt>
                <c:pt idx="18">
                  <c:v>15.042640436392047</c:v>
                </c:pt>
                <c:pt idx="19">
                  <c:v>15.530941350224168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'Figs 4.1 - 4.3'!$E$17</c:f>
              <c:strCache>
                <c:ptCount val="1"/>
                <c:pt idx="0">
                  <c:v>Net running costs (PESA 2005-2010) post-Gershon reclassifications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'Figs 4.1 - 4.3'!$B$18:$B$51</c:f>
              <c:numCache>
                <c:formatCode>General</c:formatCode>
                <c:ptCount val="3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</c:numCache>
            </c:numRef>
          </c:xVal>
          <c:yVal>
            <c:numRef>
              <c:f>'Figs 4.1 - 4.3'!$E$18:$E$51</c:f>
              <c:numCache>
                <c:formatCode>#,##0.00</c:formatCode>
                <c:ptCount val="34"/>
                <c:pt idx="21" formatCode="0.00">
                  <c:v>15.166897732385427</c:v>
                </c:pt>
                <c:pt idx="22" formatCode="0.00">
                  <c:v>15.948011129681252</c:v>
                </c:pt>
                <c:pt idx="23" formatCode="0.00">
                  <c:v>17.352496399254534</c:v>
                </c:pt>
                <c:pt idx="24" formatCode="0.00">
                  <c:v>17.961706443378176</c:v>
                </c:pt>
                <c:pt idx="25" formatCode="0.00">
                  <c:v>18.288091083541843</c:v>
                </c:pt>
                <c:pt idx="26" formatCode="0.00">
                  <c:v>17.972947380957649</c:v>
                </c:pt>
                <c:pt idx="27" formatCode="0.00">
                  <c:v>17.612533446764694</c:v>
                </c:pt>
                <c:pt idx="28" formatCode="0.00">
                  <c:v>16.85857577609492</c:v>
                </c:pt>
                <c:pt idx="29" formatCode="0.00">
                  <c:v>16.395991347712528</c:v>
                </c:pt>
                <c:pt idx="30" formatCode="0.00">
                  <c:v>16.292971239987573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822976"/>
        <c:axId val="120031872"/>
      </c:scatterChart>
      <c:dateAx>
        <c:axId val="119822976"/>
        <c:scaling>
          <c:orientation val="minMax"/>
          <c:min val="1980"/>
        </c:scaling>
        <c:delete val="0"/>
        <c:axPos val="b"/>
        <c:numFmt formatCode="General" sourceLinked="1"/>
        <c:majorTickMark val="out"/>
        <c:minorTickMark val="none"/>
        <c:tickLblPos val="nextTo"/>
        <c:crossAx val="120031872"/>
        <c:crosses val="autoZero"/>
        <c:auto val="0"/>
        <c:lblOffset val="100"/>
        <c:baseTimeUnit val="days"/>
        <c:majorUnit val="10"/>
        <c:majorTimeUnit val="days"/>
      </c:dateAx>
      <c:valAx>
        <c:axId val="120031872"/>
        <c:scaling>
          <c:orientation val="minMax"/>
          <c:max val="30"/>
          <c:min val="0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£ billion (2012-13 values)</a:t>
                </a:r>
              </a:p>
            </c:rich>
          </c:tx>
          <c:layout/>
          <c:overlay val="0"/>
        </c:title>
        <c:numFmt formatCode="#,##0" sourceLinked="0"/>
        <c:majorTickMark val="out"/>
        <c:minorTickMark val="none"/>
        <c:tickLblPos val="nextTo"/>
        <c:crossAx val="119822976"/>
        <c:crosses val="autoZero"/>
        <c:crossBetween val="between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/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3"/>
          <c:order val="3"/>
          <c:invertIfNegative val="0"/>
          <c:dPt>
            <c:idx val="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1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3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11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12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13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14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15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16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17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1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1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1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2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3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8"/>
            <c:invertIfNegative val="0"/>
            <c:bubble3D val="0"/>
            <c:spPr>
              <a:solidFill>
                <a:schemeClr val="tx1">
                  <a:lumMod val="65000"/>
                  <a:lumOff val="35000"/>
                </a:schemeClr>
              </a:solidFill>
            </c:spPr>
          </c:dPt>
          <c:dPt>
            <c:idx val="29"/>
            <c:invertIfNegative val="0"/>
            <c:bubble3D val="0"/>
            <c:spPr>
              <a:solidFill>
                <a:schemeClr val="tx1">
                  <a:lumMod val="65000"/>
                  <a:lumOff val="35000"/>
                </a:schemeClr>
              </a:solidFill>
            </c:spPr>
          </c:dPt>
          <c:dPt>
            <c:idx val="30"/>
            <c:invertIfNegative val="0"/>
            <c:bubble3D val="0"/>
            <c:spPr>
              <a:solidFill>
                <a:schemeClr val="tx1">
                  <a:lumMod val="65000"/>
                  <a:lumOff val="35000"/>
                </a:schemeClr>
              </a:solidFill>
            </c:spPr>
          </c:dPt>
          <c:cat>
            <c:numRef>
              <c:f>'Figs 4.1 - 4.3'!$B$18:$B$51</c:f>
              <c:numCache>
                <c:formatCode>General</c:formatCode>
                <c:ptCount val="3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</c:numCache>
            </c:numRef>
          </c:cat>
          <c:val>
            <c:numRef>
              <c:f>'Figs 4.1 - 4.3'!$U$18:$U$51</c:f>
              <c:numCache>
                <c:formatCode>General</c:formatCode>
                <c:ptCount val="34"/>
                <c:pt idx="0">
                  <c:v>80</c:v>
                </c:pt>
                <c:pt idx="1">
                  <c:v>80</c:v>
                </c:pt>
                <c:pt idx="2">
                  <c:v>80</c:v>
                </c:pt>
                <c:pt idx="3">
                  <c:v>80</c:v>
                </c:pt>
                <c:pt idx="4">
                  <c:v>80</c:v>
                </c:pt>
                <c:pt idx="5">
                  <c:v>80</c:v>
                </c:pt>
                <c:pt idx="6">
                  <c:v>80</c:v>
                </c:pt>
                <c:pt idx="7">
                  <c:v>80</c:v>
                </c:pt>
                <c:pt idx="8">
                  <c:v>80</c:v>
                </c:pt>
                <c:pt idx="9">
                  <c:v>80</c:v>
                </c:pt>
                <c:pt idx="10">
                  <c:v>80</c:v>
                </c:pt>
                <c:pt idx="18">
                  <c:v>80</c:v>
                </c:pt>
                <c:pt idx="19">
                  <c:v>80</c:v>
                </c:pt>
                <c:pt idx="20">
                  <c:v>80</c:v>
                </c:pt>
                <c:pt idx="21">
                  <c:v>80</c:v>
                </c:pt>
                <c:pt idx="22">
                  <c:v>80</c:v>
                </c:pt>
                <c:pt idx="23">
                  <c:v>80</c:v>
                </c:pt>
                <c:pt idx="24">
                  <c:v>80</c:v>
                </c:pt>
                <c:pt idx="25">
                  <c:v>80</c:v>
                </c:pt>
                <c:pt idx="26">
                  <c:v>80</c:v>
                </c:pt>
                <c:pt idx="27">
                  <c:v>80</c:v>
                </c:pt>
              </c:numCache>
            </c:numRef>
          </c:val>
        </c:ser>
        <c:ser>
          <c:idx val="4"/>
          <c:order val="4"/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cat>
            <c:numRef>
              <c:f>'Figs 4.1 - 4.3'!$B$18:$B$51</c:f>
              <c:numCache>
                <c:formatCode>General</c:formatCode>
                <c:ptCount val="3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</c:numCache>
            </c:numRef>
          </c:cat>
          <c:val>
            <c:numRef>
              <c:f>'Figs 4.1 - 4.3'!$V$18:$V$51</c:f>
              <c:numCache>
                <c:formatCode>General</c:formatCode>
                <c:ptCount val="34"/>
                <c:pt idx="11">
                  <c:v>80</c:v>
                </c:pt>
                <c:pt idx="12">
                  <c:v>80</c:v>
                </c:pt>
                <c:pt idx="13">
                  <c:v>80</c:v>
                </c:pt>
                <c:pt idx="14">
                  <c:v>80</c:v>
                </c:pt>
                <c:pt idx="15">
                  <c:v>80</c:v>
                </c:pt>
                <c:pt idx="16">
                  <c:v>80</c:v>
                </c:pt>
                <c:pt idx="17">
                  <c:v>80</c:v>
                </c:pt>
                <c:pt idx="28">
                  <c:v>80</c:v>
                </c:pt>
                <c:pt idx="29">
                  <c:v>80</c:v>
                </c:pt>
                <c:pt idx="30">
                  <c:v>80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07786240"/>
        <c:axId val="107787776"/>
      </c:barChart>
      <c:scatterChart>
        <c:scatterStyle val="lineMarker"/>
        <c:varyColors val="0"/>
        <c:ser>
          <c:idx val="1"/>
          <c:order val="0"/>
          <c:tx>
            <c:strRef>
              <c:f>'Figs 4.1 - 4.3'!$F$16</c:f>
              <c:strCache>
                <c:ptCount val="1"/>
                <c:pt idx="0">
                  <c:v>TME (ONS indicator EBFT)</c:v>
                </c:pt>
              </c:strCache>
            </c:strRef>
          </c:tx>
          <c:spPr>
            <a:ln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xVal>
            <c:numRef>
              <c:f>'Figs 4.1 - 4.3'!$B$18:$B$51</c:f>
              <c:numCache>
                <c:formatCode>General</c:formatCode>
                <c:ptCount val="3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</c:numCache>
            </c:numRef>
          </c:xVal>
          <c:yVal>
            <c:numRef>
              <c:f>'Figs 4.1 - 4.3'!$F$18:$F$51</c:f>
              <c:numCache>
                <c:formatCode>0</c:formatCode>
                <c:ptCount val="34"/>
                <c:pt idx="1">
                  <c:v>335.65588445929814</c:v>
                </c:pt>
                <c:pt idx="2">
                  <c:v>342.0082246248536</c:v>
                </c:pt>
                <c:pt idx="3">
                  <c:v>352.7670100989493</c:v>
                </c:pt>
                <c:pt idx="4">
                  <c:v>365.66515218134737</c:v>
                </c:pt>
                <c:pt idx="5">
                  <c:v>372.04893819924172</c:v>
                </c:pt>
                <c:pt idx="6">
                  <c:v>367.73125565585894</c:v>
                </c:pt>
                <c:pt idx="7">
                  <c:v>370.96718776842465</c:v>
                </c:pt>
                <c:pt idx="8">
                  <c:v>373.25879765395894</c:v>
                </c:pt>
                <c:pt idx="9">
                  <c:v>364.84511030748331</c:v>
                </c:pt>
                <c:pt idx="10">
                  <c:v>376.6160240791171</c:v>
                </c:pt>
                <c:pt idx="11">
                  <c:v>380.45557934171791</c:v>
                </c:pt>
                <c:pt idx="12">
                  <c:v>400.54361527795288</c:v>
                </c:pt>
                <c:pt idx="13">
                  <c:v>423.74770096289086</c:v>
                </c:pt>
                <c:pt idx="14">
                  <c:v>434.02168144947319</c:v>
                </c:pt>
                <c:pt idx="15">
                  <c:v>448.04480987254948</c:v>
                </c:pt>
                <c:pt idx="16">
                  <c:v>454.90846397732423</c:v>
                </c:pt>
                <c:pt idx="17">
                  <c:v>449.02755267423015</c:v>
                </c:pt>
                <c:pt idx="18">
                  <c:v>451.25609194118215</c:v>
                </c:pt>
                <c:pt idx="19">
                  <c:v>455.08159881609782</c:v>
                </c:pt>
                <c:pt idx="20">
                  <c:v>463.09565404359392</c:v>
                </c:pt>
                <c:pt idx="21">
                  <c:v>480</c:v>
                </c:pt>
                <c:pt idx="22">
                  <c:v>509.0032864398633</c:v>
                </c:pt>
                <c:pt idx="23">
                  <c:v>537.63186959667905</c:v>
                </c:pt>
                <c:pt idx="24">
                  <c:v>570.20847343644914</c:v>
                </c:pt>
                <c:pt idx="25">
                  <c:v>600.34659944737984</c:v>
                </c:pt>
                <c:pt idx="26">
                  <c:v>626.46036657938589</c:v>
                </c:pt>
                <c:pt idx="27">
                  <c:v>639.84034245386704</c:v>
                </c:pt>
                <c:pt idx="28">
                  <c:v>665.54452093443183</c:v>
                </c:pt>
                <c:pt idx="29">
                  <c:v>730.26714373518303</c:v>
                </c:pt>
                <c:pt idx="30">
                  <c:v>757.11401437865209</c:v>
                </c:pt>
                <c:pt idx="31">
                  <c:v>759.34871325060385</c:v>
                </c:pt>
                <c:pt idx="32">
                  <c:v>743.64861289206408</c:v>
                </c:pt>
                <c:pt idx="33">
                  <c:v>709.61699999999996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'Figs 4.1 - 4.3'!$H$17</c:f>
              <c:strCache>
                <c:ptCount val="1"/>
                <c:pt idx="0">
                  <c:v>TME excl. banks support (ONS indicator KX5Q)</c:v>
                </c:pt>
              </c:strCache>
            </c:strRef>
          </c:tx>
          <c:spPr>
            <a:ln>
              <a:solidFill>
                <a:schemeClr val="tx1">
                  <a:lumMod val="75000"/>
                  <a:lumOff val="25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'Figs 4.1 - 4.3'!$B$18:$B$51</c:f>
              <c:numCache>
                <c:formatCode>General</c:formatCode>
                <c:ptCount val="3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</c:numCache>
            </c:numRef>
          </c:xVal>
          <c:yVal>
            <c:numRef>
              <c:f>'Figs 4.1 - 4.3'!$H$18:$H$51</c:f>
              <c:numCache>
                <c:formatCode>0</c:formatCode>
                <c:ptCount val="34"/>
                <c:pt idx="1">
                  <c:v>335.65588445929814</c:v>
                </c:pt>
                <c:pt idx="2">
                  <c:v>342.0082246248536</c:v>
                </c:pt>
                <c:pt idx="3">
                  <c:v>352.7670100989493</c:v>
                </c:pt>
                <c:pt idx="4">
                  <c:v>365.66515218134737</c:v>
                </c:pt>
                <c:pt idx="5">
                  <c:v>372.04893819924172</c:v>
                </c:pt>
                <c:pt idx="6">
                  <c:v>367.73125565585894</c:v>
                </c:pt>
                <c:pt idx="7">
                  <c:v>370.96718776842465</c:v>
                </c:pt>
                <c:pt idx="8">
                  <c:v>373.25879765395894</c:v>
                </c:pt>
                <c:pt idx="9">
                  <c:v>364.84511030748331</c:v>
                </c:pt>
                <c:pt idx="10">
                  <c:v>376.6160240791171</c:v>
                </c:pt>
                <c:pt idx="11">
                  <c:v>380.45557934171791</c:v>
                </c:pt>
                <c:pt idx="12">
                  <c:v>400.54361527795288</c:v>
                </c:pt>
                <c:pt idx="13">
                  <c:v>423.74770096289086</c:v>
                </c:pt>
                <c:pt idx="14">
                  <c:v>434.02168144947319</c:v>
                </c:pt>
                <c:pt idx="15">
                  <c:v>448.04480987254948</c:v>
                </c:pt>
                <c:pt idx="16">
                  <c:v>454.90846397732423</c:v>
                </c:pt>
                <c:pt idx="17">
                  <c:v>449.02755267423015</c:v>
                </c:pt>
                <c:pt idx="18">
                  <c:v>451.25609194118215</c:v>
                </c:pt>
                <c:pt idx="19">
                  <c:v>455.08159881609782</c:v>
                </c:pt>
                <c:pt idx="20">
                  <c:v>463.09565404359392</c:v>
                </c:pt>
                <c:pt idx="21">
                  <c:v>480</c:v>
                </c:pt>
                <c:pt idx="22">
                  <c:v>509.0032864398633</c:v>
                </c:pt>
                <c:pt idx="23">
                  <c:v>537.63186959667905</c:v>
                </c:pt>
                <c:pt idx="24">
                  <c:v>570.20847343644914</c:v>
                </c:pt>
                <c:pt idx="25">
                  <c:v>600.34659944737984</c:v>
                </c:pt>
                <c:pt idx="26">
                  <c:v>626.46036657938589</c:v>
                </c:pt>
                <c:pt idx="27">
                  <c:v>639.84034245386704</c:v>
                </c:pt>
                <c:pt idx="28">
                  <c:v>661.99864575104391</c:v>
                </c:pt>
                <c:pt idx="29">
                  <c:v>696.12345245412246</c:v>
                </c:pt>
                <c:pt idx="30">
                  <c:v>718.38886455651573</c:v>
                </c:pt>
                <c:pt idx="31">
                  <c:v>722.41088531689843</c:v>
                </c:pt>
                <c:pt idx="32">
                  <c:v>706.89177912112518</c:v>
                </c:pt>
                <c:pt idx="33">
                  <c:v>675.255</c:v>
                </c:pt>
              </c:numCache>
            </c:numRef>
          </c:yVal>
          <c:smooth val="0"/>
        </c:ser>
        <c:ser>
          <c:idx val="0"/>
          <c:order val="2"/>
          <c:tx>
            <c:strRef>
              <c:f>'Figs 4.1 - 4.3'!$G$16</c:f>
              <c:strCache>
                <c:ptCount val="1"/>
                <c:pt idx="0">
                  <c:v>DEL (ONS indicators GZSN+ANSQ)</c:v>
                </c:pt>
              </c:strCache>
            </c:strRef>
          </c:tx>
          <c:spPr>
            <a:ln>
              <a:solidFill>
                <a:schemeClr val="bg1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'Figs 4.1 - 4.3'!$B$18:$B$51</c:f>
              <c:numCache>
                <c:formatCode>General</c:formatCode>
                <c:ptCount val="3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</c:numCache>
            </c:numRef>
          </c:xVal>
          <c:yVal>
            <c:numRef>
              <c:f>'Figs 4.1 - 4.3'!$G$18:$G$51</c:f>
              <c:numCache>
                <c:formatCode>0</c:formatCode>
                <c:ptCount val="34"/>
                <c:pt idx="1">
                  <c:v>196.21628073525901</c:v>
                </c:pt>
                <c:pt idx="2">
                  <c:v>191.97145891772652</c:v>
                </c:pt>
                <c:pt idx="3">
                  <c:v>196.94991329184941</c:v>
                </c:pt>
                <c:pt idx="4">
                  <c:v>203.94254726659827</c:v>
                </c:pt>
                <c:pt idx="5">
                  <c:v>203.99134742865118</c:v>
                </c:pt>
                <c:pt idx="6">
                  <c:v>200.49440483810446</c:v>
                </c:pt>
                <c:pt idx="7">
                  <c:v>206.35200137433429</c:v>
                </c:pt>
                <c:pt idx="8">
                  <c:v>208.86689475399152</c:v>
                </c:pt>
                <c:pt idx="9">
                  <c:v>206.39458125251136</c:v>
                </c:pt>
                <c:pt idx="10">
                  <c:v>218.42482442310447</c:v>
                </c:pt>
                <c:pt idx="11">
                  <c:v>222.57325394701633</c:v>
                </c:pt>
                <c:pt idx="12">
                  <c:v>228.06472961048786</c:v>
                </c:pt>
                <c:pt idx="13">
                  <c:v>235.3812151280506</c:v>
                </c:pt>
                <c:pt idx="14">
                  <c:v>230.32522174209689</c:v>
                </c:pt>
                <c:pt idx="15">
                  <c:v>238.30255649907895</c:v>
                </c:pt>
                <c:pt idx="16">
                  <c:v>239.50878833481875</c:v>
                </c:pt>
                <c:pt idx="17">
                  <c:v>231.20646023486597</c:v>
                </c:pt>
                <c:pt idx="18">
                  <c:v>232.04954546089289</c:v>
                </c:pt>
                <c:pt idx="19">
                  <c:v>238.62343961961659</c:v>
                </c:pt>
                <c:pt idx="20">
                  <c:v>249.95296583976133</c:v>
                </c:pt>
                <c:pt idx="21">
                  <c:v>270</c:v>
                </c:pt>
                <c:pt idx="22">
                  <c:v>284.76676668874944</c:v>
                </c:pt>
                <c:pt idx="23">
                  <c:v>305.29890441913903</c:v>
                </c:pt>
                <c:pt idx="24">
                  <c:v>325.05666392687237</c:v>
                </c:pt>
                <c:pt idx="25">
                  <c:v>344.57802123224582</c:v>
                </c:pt>
                <c:pt idx="26">
                  <c:v>362.02689835753392</c:v>
                </c:pt>
                <c:pt idx="27">
                  <c:v>369.33418175507603</c:v>
                </c:pt>
                <c:pt idx="28">
                  <c:v>379.57341157882854</c:v>
                </c:pt>
                <c:pt idx="29">
                  <c:v>398.46891737641585</c:v>
                </c:pt>
                <c:pt idx="30">
                  <c:v>405.29211310636572</c:v>
                </c:pt>
                <c:pt idx="31">
                  <c:v>400.48929790955276</c:v>
                </c:pt>
                <c:pt idx="32">
                  <c:v>386.24391931774232</c:v>
                </c:pt>
                <c:pt idx="33">
                  <c:v>378.19400000000002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786240"/>
        <c:axId val="107787776"/>
      </c:scatterChart>
      <c:dateAx>
        <c:axId val="107786240"/>
        <c:scaling>
          <c:orientation val="minMax"/>
          <c:min val="1980"/>
        </c:scaling>
        <c:delete val="0"/>
        <c:axPos val="b"/>
        <c:numFmt formatCode="General" sourceLinked="1"/>
        <c:majorTickMark val="out"/>
        <c:minorTickMark val="none"/>
        <c:tickLblPos val="nextTo"/>
        <c:crossAx val="107787776"/>
        <c:crosses val="autoZero"/>
        <c:auto val="0"/>
        <c:lblOffset val="100"/>
        <c:baseTimeUnit val="days"/>
        <c:majorUnit val="10"/>
        <c:majorTimeUnit val="days"/>
      </c:dateAx>
      <c:valAx>
        <c:axId val="107787776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400"/>
                </a:pPr>
                <a:r>
                  <a:rPr lang="en-US" sz="1400" b="1" i="0" baseline="0">
                    <a:effectLst/>
                  </a:rPr>
                  <a:t>£ billion (2012-13 values)</a:t>
                </a:r>
                <a:endParaRPr lang="en-GB" sz="1400">
                  <a:effectLst/>
                </a:endParaRPr>
              </a:p>
            </c:rich>
          </c:tx>
          <c:layout/>
          <c:overlay val="0"/>
        </c:title>
        <c:numFmt formatCode="#,##0" sourceLinked="0"/>
        <c:majorTickMark val="out"/>
        <c:minorTickMark val="none"/>
        <c:tickLblPos val="nextTo"/>
        <c:crossAx val="107786240"/>
        <c:crosses val="autoZero"/>
        <c:crossBetween val="between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/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3"/>
          <c:order val="4"/>
          <c:invertIfNegative val="0"/>
          <c:dPt>
            <c:idx val="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1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3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11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12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13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14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15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16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17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</c:dPt>
          <c:dPt>
            <c:idx val="1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1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1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2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3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dPt>
            <c:idx val="28"/>
            <c:invertIfNegative val="0"/>
            <c:bubble3D val="0"/>
            <c:spPr>
              <a:solidFill>
                <a:schemeClr val="tx1">
                  <a:lumMod val="65000"/>
                  <a:lumOff val="35000"/>
                </a:schemeClr>
              </a:solidFill>
            </c:spPr>
          </c:dPt>
          <c:dPt>
            <c:idx val="29"/>
            <c:invertIfNegative val="0"/>
            <c:bubble3D val="0"/>
            <c:spPr>
              <a:solidFill>
                <a:schemeClr val="tx1">
                  <a:lumMod val="65000"/>
                  <a:lumOff val="35000"/>
                </a:schemeClr>
              </a:solidFill>
            </c:spPr>
          </c:dPt>
          <c:dPt>
            <c:idx val="30"/>
            <c:invertIfNegative val="0"/>
            <c:bubble3D val="0"/>
            <c:spPr>
              <a:solidFill>
                <a:schemeClr val="tx1">
                  <a:lumMod val="65000"/>
                  <a:lumOff val="35000"/>
                </a:schemeClr>
              </a:solidFill>
            </c:spPr>
          </c:dPt>
          <c:cat>
            <c:numRef>
              <c:f>'Figs 4.1 - 4.3'!$B$18:$B$51</c:f>
              <c:numCache>
                <c:formatCode>General</c:formatCode>
                <c:ptCount val="3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</c:numCache>
            </c:numRef>
          </c:cat>
          <c:val>
            <c:numRef>
              <c:f>'Figs 4.1 - 4.3'!$Y$18:$Y$51</c:f>
              <c:numCache>
                <c:formatCode>General</c:formatCode>
                <c:ptCount val="34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0.9</c:v>
                </c:pt>
                <c:pt idx="5">
                  <c:v>0.9</c:v>
                </c:pt>
                <c:pt idx="6">
                  <c:v>0.9</c:v>
                </c:pt>
                <c:pt idx="7">
                  <c:v>0.9</c:v>
                </c:pt>
                <c:pt idx="8">
                  <c:v>0.9</c:v>
                </c:pt>
                <c:pt idx="9">
                  <c:v>0.9</c:v>
                </c:pt>
                <c:pt idx="10">
                  <c:v>0.9</c:v>
                </c:pt>
                <c:pt idx="18">
                  <c:v>0.9</c:v>
                </c:pt>
                <c:pt idx="19">
                  <c:v>0.9</c:v>
                </c:pt>
                <c:pt idx="20">
                  <c:v>0.9</c:v>
                </c:pt>
                <c:pt idx="21">
                  <c:v>0.9</c:v>
                </c:pt>
                <c:pt idx="22">
                  <c:v>0.9</c:v>
                </c:pt>
                <c:pt idx="23">
                  <c:v>0.9</c:v>
                </c:pt>
                <c:pt idx="24">
                  <c:v>0.9</c:v>
                </c:pt>
                <c:pt idx="25">
                  <c:v>0.9</c:v>
                </c:pt>
                <c:pt idx="26">
                  <c:v>0.9</c:v>
                </c:pt>
                <c:pt idx="27">
                  <c:v>0.9</c:v>
                </c:pt>
              </c:numCache>
            </c:numRef>
          </c:val>
        </c:ser>
        <c:ser>
          <c:idx val="4"/>
          <c:order val="5"/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cat>
            <c:numRef>
              <c:f>'Figs 4.1 - 4.3'!$B$18:$B$51</c:f>
              <c:numCache>
                <c:formatCode>General</c:formatCode>
                <c:ptCount val="3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</c:numCache>
            </c:numRef>
          </c:cat>
          <c:val>
            <c:numRef>
              <c:f>'Figs 4.1 - 4.3'!$Z$18:$Z$51</c:f>
              <c:numCache>
                <c:formatCode>General</c:formatCode>
                <c:ptCount val="34"/>
                <c:pt idx="11">
                  <c:v>0.9</c:v>
                </c:pt>
                <c:pt idx="12">
                  <c:v>0.9</c:v>
                </c:pt>
                <c:pt idx="13">
                  <c:v>0.9</c:v>
                </c:pt>
                <c:pt idx="14">
                  <c:v>0.9</c:v>
                </c:pt>
                <c:pt idx="15">
                  <c:v>0.9</c:v>
                </c:pt>
                <c:pt idx="16">
                  <c:v>0.9</c:v>
                </c:pt>
                <c:pt idx="17">
                  <c:v>0.9</c:v>
                </c:pt>
                <c:pt idx="28">
                  <c:v>0.9</c:v>
                </c:pt>
                <c:pt idx="29">
                  <c:v>0.9</c:v>
                </c:pt>
                <c:pt idx="30">
                  <c:v>0.9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08491520"/>
        <c:axId val="108493056"/>
      </c:barChart>
      <c:scatterChart>
        <c:scatterStyle val="lineMarker"/>
        <c:varyColors val="0"/>
        <c:ser>
          <c:idx val="0"/>
          <c:order val="0"/>
          <c:tx>
            <c:strRef>
              <c:f>'Figs 4.1 - 4.3'!$K$17</c:f>
              <c:strCache>
                <c:ptCount val="1"/>
                <c:pt idx="0">
                  <c:v>Net running costs relative to DEL</c:v>
                </c:pt>
              </c:strCache>
            </c:strRef>
          </c:tx>
          <c:spPr>
            <a:ln>
              <a:solidFill>
                <a:schemeClr val="bg1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'Figs 4.1 - 4.3'!$B$18:$B$51</c:f>
              <c:numCache>
                <c:formatCode>General</c:formatCode>
                <c:ptCount val="3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</c:numCache>
            </c:numRef>
          </c:xVal>
          <c:yVal>
            <c:numRef>
              <c:f>'Figs 4.1 - 4.3'!$K$18:$K$51</c:f>
              <c:numCache>
                <c:formatCode>0.0</c:formatCode>
                <c:ptCount val="34"/>
                <c:pt idx="1">
                  <c:v>5.6937769937344127</c:v>
                </c:pt>
                <c:pt idx="2">
                  <c:v>5.9455241878280614</c:v>
                </c:pt>
                <c:pt idx="3">
                  <c:v>5.7524085082575702</c:v>
                </c:pt>
                <c:pt idx="4">
                  <c:v>5.6110219696200696</c:v>
                </c:pt>
                <c:pt idx="5">
                  <c:v>5.5965612567879459</c:v>
                </c:pt>
                <c:pt idx="6">
                  <c:v>5.5827303220442905</c:v>
                </c:pt>
                <c:pt idx="7">
                  <c:v>5.7742443908529806</c:v>
                </c:pt>
                <c:pt idx="8">
                  <c:v>5.8931340559018404</c:v>
                </c:pt>
                <c:pt idx="9">
                  <c:v>5.933249331772334</c:v>
                </c:pt>
                <c:pt idx="10">
                  <c:v>5.7711432656992088</c:v>
                </c:pt>
                <c:pt idx="11">
                  <c:v>5.9750960812394496</c:v>
                </c:pt>
                <c:pt idx="12">
                  <c:v>6.1533132921099947</c:v>
                </c:pt>
                <c:pt idx="13">
                  <c:v>6.5170313103842608</c:v>
                </c:pt>
                <c:pt idx="14">
                  <c:v>6.664213860745634</c:v>
                </c:pt>
                <c:pt idx="15">
                  <c:v>6.6625114686468381</c:v>
                </c:pt>
                <c:pt idx="16">
                  <c:v>6.6298227466859219</c:v>
                </c:pt>
                <c:pt idx="17">
                  <c:v>6.7146918546844638</c:v>
                </c:pt>
                <c:pt idx="18">
                  <c:v>6.4825123473155735</c:v>
                </c:pt>
                <c:pt idx="19">
                  <c:v>6.5085564833788494</c:v>
                </c:pt>
              </c:numCache>
            </c:numRef>
          </c:yVal>
          <c:smooth val="0"/>
        </c:ser>
        <c:ser>
          <c:idx val="5"/>
          <c:order val="1"/>
          <c:tx>
            <c:strRef>
              <c:f>'Figs 4.1 - 4.3'!$L$17</c:f>
              <c:strCache>
                <c:ptCount val="1"/>
                <c:pt idx="0">
                  <c:v>Net running costs post-Gershon reclassifications relative to DEL</c:v>
                </c:pt>
              </c:strCache>
            </c:strRef>
          </c:tx>
          <c:spPr>
            <a:ln>
              <a:solidFill>
                <a:schemeClr val="bg1">
                  <a:lumMod val="75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'Figs 4.1 - 4.3'!$B$18:$B$51</c:f>
              <c:numCache>
                <c:formatCode>General</c:formatCode>
                <c:ptCount val="3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</c:numCache>
            </c:numRef>
          </c:xVal>
          <c:yVal>
            <c:numRef>
              <c:f>'Figs 4.1 - 4.3'!$L$18:$L$51</c:f>
              <c:numCache>
                <c:formatCode>General</c:formatCode>
                <c:ptCount val="34"/>
                <c:pt idx="21" formatCode="0.0">
                  <c:v>5.7796268968789883</c:v>
                </c:pt>
                <c:pt idx="22" formatCode="0.0">
                  <c:v>5.7542199215890699</c:v>
                </c:pt>
                <c:pt idx="23" formatCode="0.0">
                  <c:v>5.8272699413352669</c:v>
                </c:pt>
                <c:pt idx="24" formatCode="0.0">
                  <c:v>5.6604904235113294</c:v>
                </c:pt>
                <c:pt idx="25" formatCode="0.0">
                  <c:v>5.4345271081895916</c:v>
                </c:pt>
                <c:pt idx="26" formatCode="0.0">
                  <c:v>5.0855453983319592</c:v>
                </c:pt>
                <c:pt idx="27" formatCode="0.0">
                  <c:v>4.8873430155248423</c:v>
                </c:pt>
                <c:pt idx="28" formatCode="0.0">
                  <c:v>4.5568709866525117</c:v>
                </c:pt>
                <c:pt idx="29" formatCode="0.0">
                  <c:v>4.224692442195674</c:v>
                </c:pt>
                <c:pt idx="30" formatCode="0.0">
                  <c:v>4.1281499412707481</c:v>
                </c:pt>
              </c:numCache>
            </c:numRef>
          </c:yVal>
          <c:smooth val="0"/>
        </c:ser>
        <c:ser>
          <c:idx val="1"/>
          <c:order val="2"/>
          <c:tx>
            <c:strRef>
              <c:f>'Figs 4.1 - 4.3'!$I$17</c:f>
              <c:strCache>
                <c:ptCount val="1"/>
                <c:pt idx="0">
                  <c:v>Net running costs relative to TME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'Figs 4.1 - 4.3'!$B$18:$B$51</c:f>
              <c:numCache>
                <c:formatCode>General</c:formatCode>
                <c:ptCount val="3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</c:numCache>
            </c:numRef>
          </c:xVal>
          <c:yVal>
            <c:numRef>
              <c:f>'Figs 4.1 - 4.3'!$I$18:$I$51</c:f>
              <c:numCache>
                <c:formatCode>0.00</c:formatCode>
                <c:ptCount val="34"/>
                <c:pt idx="1">
                  <c:v>3.3284437925056678</c:v>
                </c:pt>
                <c:pt idx="2">
                  <c:v>3.3372617094806585</c:v>
                </c:pt>
                <c:pt idx="3">
                  <c:v>3.2115711630825188</c:v>
                </c:pt>
                <c:pt idx="4">
                  <c:v>3.1294371542564909</c:v>
                </c:pt>
                <c:pt idx="5">
                  <c:v>3.0685481250527737</c:v>
                </c:pt>
                <c:pt idx="6">
                  <c:v>3.0438157651124742</c:v>
                </c:pt>
                <c:pt idx="7">
                  <c:v>3.2119468399475917</c:v>
                </c:pt>
                <c:pt idx="8">
                  <c:v>3.2976600105922715</c:v>
                </c:pt>
                <c:pt idx="9">
                  <c:v>3.3564668312694015</c:v>
                </c:pt>
                <c:pt idx="10">
                  <c:v>3.3470720148278148</c:v>
                </c:pt>
                <c:pt idx="11">
                  <c:v>3.4955370604594092</c:v>
                </c:pt>
                <c:pt idx="12">
                  <c:v>3.5036227732648908</c:v>
                </c:pt>
                <c:pt idx="13">
                  <c:v>3.6200473663457959</c:v>
                </c:pt>
                <c:pt idx="14">
                  <c:v>3.5365434512093237</c:v>
                </c:pt>
                <c:pt idx="15">
                  <c:v>3.5436043018434003</c:v>
                </c:pt>
                <c:pt idx="16">
                  <c:v>3.490594127552916</c:v>
                </c:pt>
                <c:pt idx="17">
                  <c:v>3.4574273361256465</c:v>
                </c:pt>
                <c:pt idx="18">
                  <c:v>3.3335041243837087</c:v>
                </c:pt>
                <c:pt idx="19">
                  <c:v>3.412781661712573</c:v>
                </c:pt>
              </c:numCache>
            </c:numRef>
          </c:yVal>
          <c:smooth val="0"/>
        </c:ser>
        <c:ser>
          <c:idx val="2"/>
          <c:order val="3"/>
          <c:tx>
            <c:strRef>
              <c:f>'Figs 4.1 - 4.3'!$J$17</c:f>
              <c:strCache>
                <c:ptCount val="1"/>
                <c:pt idx="0">
                  <c:v>Net running costs post-Gershon reclassifications relative to TME </c:v>
                </c:pt>
              </c:strCache>
            </c:strRef>
          </c:tx>
          <c:spPr>
            <a:ln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'Figs 4.1 - 4.3'!$B$18:$B$51</c:f>
              <c:numCache>
                <c:formatCode>General</c:formatCode>
                <c:ptCount val="3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</c:numCache>
            </c:numRef>
          </c:xVal>
          <c:yVal>
            <c:numRef>
              <c:f>'Figs 4.1 - 4.3'!$J$18:$J$51</c:f>
              <c:numCache>
                <c:formatCode>General</c:formatCode>
                <c:ptCount val="34"/>
                <c:pt idx="21" formatCode="0.00">
                  <c:v>3.2510401294944304</c:v>
                </c:pt>
                <c:pt idx="22" formatCode="0.00">
                  <c:v>3.219253481343689</c:v>
                </c:pt>
                <c:pt idx="23" formatCode="0.00">
                  <c:v>3.3090656068786495</c:v>
                </c:pt>
                <c:pt idx="24" formatCode="0.00">
                  <c:v>3.2268551222462167</c:v>
                </c:pt>
                <c:pt idx="25" formatCode="0.00">
                  <c:v>3.119229123637441</c:v>
                </c:pt>
                <c:pt idx="26" formatCode="0.00">
                  <c:v>2.9388997696173353</c:v>
                </c:pt>
                <c:pt idx="27" formatCode="0.00">
                  <c:v>2.8211144465705518</c:v>
                </c:pt>
                <c:pt idx="28" formatCode="0.00">
                  <c:v>2.6127954756855312</c:v>
                </c:pt>
                <c:pt idx="29" formatCode="0.00">
                  <c:v>2.41826161402166</c:v>
                </c:pt>
                <c:pt idx="30" formatCode="0.00">
                  <c:v>2.3289706946535187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8491520"/>
        <c:axId val="108493056"/>
      </c:scatterChart>
      <c:dateAx>
        <c:axId val="108491520"/>
        <c:scaling>
          <c:orientation val="minMax"/>
          <c:min val="1980"/>
        </c:scaling>
        <c:delete val="0"/>
        <c:axPos val="b"/>
        <c:numFmt formatCode="General" sourceLinked="1"/>
        <c:majorTickMark val="out"/>
        <c:minorTickMark val="none"/>
        <c:tickLblPos val="nextTo"/>
        <c:crossAx val="108493056"/>
        <c:crosses val="autoZero"/>
        <c:auto val="0"/>
        <c:lblOffset val="100"/>
        <c:baseTimeUnit val="days"/>
        <c:majorUnit val="10"/>
        <c:majorTimeUnit val="days"/>
      </c:dateAx>
      <c:valAx>
        <c:axId val="108493056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Percentage</a:t>
                </a:r>
              </a:p>
            </c:rich>
          </c:tx>
          <c:layout/>
          <c:overlay val="0"/>
        </c:title>
        <c:numFmt formatCode="#,##0.0" sourceLinked="0"/>
        <c:majorTickMark val="out"/>
        <c:minorTickMark val="none"/>
        <c:tickLblPos val="nextTo"/>
        <c:crossAx val="108491520"/>
        <c:crosses val="autoZero"/>
        <c:crossBetween val="between"/>
        <c:majorUnit val="1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/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3"/>
          <c:order val="4"/>
          <c:spPr>
            <a:solidFill>
              <a:schemeClr val="bg1">
                <a:lumMod val="75000"/>
              </a:schemeClr>
            </a:solidFill>
          </c:spPr>
          <c:invertIfNegative val="0"/>
          <c:cat>
            <c:numRef>
              <c:f>'Fig 4.4 depts'!$A$9:$A$32</c:f>
              <c:numCache>
                <c:formatCode>General</c:formatCode>
                <c:ptCount val="2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</c:numCache>
            </c:numRef>
          </c:cat>
          <c:val>
            <c:numRef>
              <c:f>'Fig 4.4 depts'!$H$9:$H$32</c:f>
              <c:numCache>
                <c:formatCode>General</c:formatCode>
                <c:ptCount val="2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</c:numCache>
            </c:numRef>
          </c:val>
        </c:ser>
        <c:ser>
          <c:idx val="4"/>
          <c:order val="5"/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cat>
            <c:numRef>
              <c:f>'Fig 4.4 depts'!$A$9:$A$32</c:f>
              <c:numCache>
                <c:formatCode>General</c:formatCode>
                <c:ptCount val="2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</c:numCache>
            </c:numRef>
          </c:cat>
          <c:val>
            <c:numRef>
              <c:f>'Fig 4.4 depts'!$I$9:$I$32</c:f>
              <c:numCache>
                <c:formatCode>General</c:formatCode>
                <c:ptCount val="24"/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09652608"/>
        <c:axId val="109658496"/>
      </c:barChart>
      <c:scatterChart>
        <c:scatterStyle val="lineMarker"/>
        <c:varyColors val="0"/>
        <c:ser>
          <c:idx val="7"/>
          <c:order val="0"/>
          <c:tx>
            <c:strRef>
              <c:f>'Fig 4.4 depts'!$F$8</c:f>
              <c:strCache>
                <c:ptCount val="1"/>
                <c:pt idx="0">
                  <c:v>Other Civil Departments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diamond"/>
            <c:size val="7"/>
            <c:spPr>
              <a:solidFill>
                <a:schemeClr val="bg1"/>
              </a:solidFill>
              <a:ln>
                <a:solidFill>
                  <a:prstClr val="black"/>
                </a:solidFill>
              </a:ln>
            </c:spPr>
          </c:marker>
          <c:xVal>
            <c:numRef>
              <c:f>'Fig 4.4 depts'!$A$9:$A$32</c:f>
              <c:numCache>
                <c:formatCode>General</c:formatCode>
                <c:ptCount val="2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</c:numCache>
            </c:numRef>
          </c:xVal>
          <c:yVal>
            <c:numRef>
              <c:f>'Fig 4.4 depts'!$F$9:$F$32</c:f>
              <c:numCache>
                <c:formatCode>0.00</c:formatCode>
                <c:ptCount val="24"/>
                <c:pt idx="1">
                  <c:v>6.1380997851515877</c:v>
                </c:pt>
                <c:pt idx="2">
                  <c:v>6.2120428116234097</c:v>
                </c:pt>
                <c:pt idx="3">
                  <c:v>6.0857655237909851</c:v>
                </c:pt>
                <c:pt idx="4">
                  <c:v>6.8663333021159803</c:v>
                </c:pt>
                <c:pt idx="5">
                  <c:v>6.9403309952940599</c:v>
                </c:pt>
                <c:pt idx="6">
                  <c:v>6.9587975599105976</c:v>
                </c:pt>
                <c:pt idx="7">
                  <c:v>7.4233434935339009</c:v>
                </c:pt>
                <c:pt idx="8">
                  <c:v>7.5895787075590961</c:v>
                </c:pt>
                <c:pt idx="9">
                  <c:v>7.6414060237558887</c:v>
                </c:pt>
                <c:pt idx="10">
                  <c:v>7.8222207030960558</c:v>
                </c:pt>
                <c:pt idx="11">
                  <c:v>8.0591815659203458</c:v>
                </c:pt>
                <c:pt idx="12">
                  <c:v>8.5241933820836859</c:v>
                </c:pt>
                <c:pt idx="13">
                  <c:v>9.2256892636138588</c:v>
                </c:pt>
                <c:pt idx="14">
                  <c:v>8.9998872391602784</c:v>
                </c:pt>
                <c:pt idx="15">
                  <c:v>8.9836031660817</c:v>
                </c:pt>
                <c:pt idx="16">
                  <c:v>8.8113495503336843</c:v>
                </c:pt>
                <c:pt idx="17">
                  <c:v>8.576995801116496</c:v>
                </c:pt>
                <c:pt idx="18">
                  <c:v>8.2683847500887406</c:v>
                </c:pt>
                <c:pt idx="19">
                  <c:v>8.5908594574185813</c:v>
                </c:pt>
                <c:pt idx="20">
                  <c:v>8.9861272961311034</c:v>
                </c:pt>
                <c:pt idx="21">
                  <c:v>9.2595159693824964</c:v>
                </c:pt>
                <c:pt idx="22">
                  <c:v>10.033288193814339</c:v>
                </c:pt>
                <c:pt idx="23">
                  <c:v>9.9727428423617486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'Fig 4.4 depts'!$C$8</c:f>
              <c:strCache>
                <c:ptCount val="1"/>
                <c:pt idx="0">
                  <c:v>Social Security and Employment</c:v>
                </c:pt>
              </c:strCache>
            </c:strRef>
          </c:tx>
          <c:xVal>
            <c:numRef>
              <c:f>'Fig 4.4 depts'!$A$9:$A$32</c:f>
              <c:numCache>
                <c:formatCode>General</c:formatCode>
                <c:ptCount val="2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</c:numCache>
            </c:numRef>
          </c:xVal>
          <c:yVal>
            <c:numRef>
              <c:f>'Fig 4.4 depts'!$C$9:$C$32</c:f>
              <c:numCache>
                <c:formatCode>0.00</c:formatCode>
                <c:ptCount val="24"/>
                <c:pt idx="1">
                  <c:v>4.1477679637144904</c:v>
                </c:pt>
                <c:pt idx="2">
                  <c:v>4.5807347694653995</c:v>
                </c:pt>
                <c:pt idx="3">
                  <c:v>4.6549886324135681</c:v>
                </c:pt>
                <c:pt idx="4">
                  <c:v>5.0849715834212512</c:v>
                </c:pt>
                <c:pt idx="5">
                  <c:v>5.2110586965939065</c:v>
                </c:pt>
                <c:pt idx="6">
                  <c:v>5.0701685080648984</c:v>
                </c:pt>
                <c:pt idx="7">
                  <c:v>5.3356674331917349</c:v>
                </c:pt>
                <c:pt idx="8">
                  <c:v>5.5784965814162533</c:v>
                </c:pt>
                <c:pt idx="9">
                  <c:v>5.4689546917230443</c:v>
                </c:pt>
                <c:pt idx="10">
                  <c:v>5.4243944408764477</c:v>
                </c:pt>
                <c:pt idx="11">
                  <c:v>5.6529699687136397</c:v>
                </c:pt>
                <c:pt idx="12">
                  <c:v>6.0318341018009525</c:v>
                </c:pt>
                <c:pt idx="13">
                  <c:v>6.6186956245842863</c:v>
                </c:pt>
                <c:pt idx="14">
                  <c:v>6.9408056261074655</c:v>
                </c:pt>
                <c:pt idx="15">
                  <c:v>6.9996572463147899</c:v>
                </c:pt>
                <c:pt idx="16">
                  <c:v>6.9065493476810822</c:v>
                </c:pt>
                <c:pt idx="17">
                  <c:v>6.7371310021284891</c:v>
                </c:pt>
                <c:pt idx="18">
                  <c:v>6.3761510540460904</c:v>
                </c:pt>
                <c:pt idx="19">
                  <c:v>6.4644357545616931</c:v>
                </c:pt>
                <c:pt idx="20">
                  <c:v>6.6189499892770947</c:v>
                </c:pt>
                <c:pt idx="21">
                  <c:v>7.0123981933095489</c:v>
                </c:pt>
                <c:pt idx="22">
                  <c:v>7.362246245320601</c:v>
                </c:pt>
                <c:pt idx="23">
                  <c:v>8.3830519555228307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'Fig 4.4 depts'!$D$8</c:f>
              <c:strCache>
                <c:ptCount val="1"/>
                <c:pt idx="0">
                  <c:v>Chancellor's Departments</c:v>
                </c:pt>
              </c:strCache>
            </c:strRef>
          </c:tx>
          <c:marker>
            <c:symbol val="triangle"/>
            <c:size val="7"/>
          </c:marker>
          <c:xVal>
            <c:numRef>
              <c:f>'Fig 4.4 depts'!$A$9:$A$32</c:f>
              <c:numCache>
                <c:formatCode>General</c:formatCode>
                <c:ptCount val="2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</c:numCache>
            </c:numRef>
          </c:xVal>
          <c:yVal>
            <c:numRef>
              <c:f>'Fig 4.4 depts'!$D$9:$D$32</c:f>
              <c:numCache>
                <c:formatCode>0.00</c:formatCode>
                <c:ptCount val="24"/>
                <c:pt idx="1">
                  <c:v>2.8795655287658155</c:v>
                </c:pt>
                <c:pt idx="2">
                  <c:v>2.8731719273400689</c:v>
                </c:pt>
                <c:pt idx="3">
                  <c:v>2.8319546388786234</c:v>
                </c:pt>
                <c:pt idx="4">
                  <c:v>3.2279118427338456</c:v>
                </c:pt>
                <c:pt idx="5">
                  <c:v>3.2084631623524285</c:v>
                </c:pt>
                <c:pt idx="6">
                  <c:v>3.1879909458085476</c:v>
                </c:pt>
                <c:pt idx="7">
                  <c:v>3.2856462186241417</c:v>
                </c:pt>
                <c:pt idx="8">
                  <c:v>3.3768468629804902</c:v>
                </c:pt>
                <c:pt idx="9">
                  <c:v>3.4147756134058387</c:v>
                </c:pt>
                <c:pt idx="10">
                  <c:v>3.4573504842676184</c:v>
                </c:pt>
                <c:pt idx="11">
                  <c:v>3.5960497403461842</c:v>
                </c:pt>
                <c:pt idx="12">
                  <c:v>3.9033230936350223</c:v>
                </c:pt>
                <c:pt idx="13">
                  <c:v>4.0016984097506469</c:v>
                </c:pt>
                <c:pt idx="14">
                  <c:v>3.9919667597464286</c:v>
                </c:pt>
                <c:pt idx="15">
                  <c:v>3.9138821620508506</c:v>
                </c:pt>
                <c:pt idx="16">
                  <c:v>3.8347323366282318</c:v>
                </c:pt>
                <c:pt idx="17">
                  <c:v>3.6609500305264424</c:v>
                </c:pt>
                <c:pt idx="18">
                  <c:v>3.590972378517205</c:v>
                </c:pt>
                <c:pt idx="19">
                  <c:v>3.6966952287986166</c:v>
                </c:pt>
                <c:pt idx="20">
                  <c:v>3.8606630793226824</c:v>
                </c:pt>
                <c:pt idx="21">
                  <c:v>4.183057192657329</c:v>
                </c:pt>
                <c:pt idx="22">
                  <c:v>4.4186017807619731</c:v>
                </c:pt>
                <c:pt idx="23">
                  <c:v>4.5940104890939146</c:v>
                </c:pt>
              </c:numCache>
            </c:numRef>
          </c:yVal>
          <c:smooth val="0"/>
        </c:ser>
        <c:ser>
          <c:idx val="0"/>
          <c:order val="3"/>
          <c:tx>
            <c:strRef>
              <c:f>'Fig 4.4 depts'!$B$8</c:f>
              <c:strCache>
                <c:ptCount val="1"/>
                <c:pt idx="0">
                  <c:v>Home Office</c:v>
                </c:pt>
              </c:strCache>
            </c:strRef>
          </c:tx>
          <c:marker>
            <c:symbol val="diamond"/>
            <c:size val="7"/>
          </c:marker>
          <c:xVal>
            <c:numRef>
              <c:f>'Fig 4.4 depts'!$A$9:$A$32</c:f>
              <c:numCache>
                <c:formatCode>General</c:formatCode>
                <c:ptCount val="24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</c:numCache>
            </c:numRef>
          </c:xVal>
          <c:yVal>
            <c:numRef>
              <c:f>'Fig 4.4 depts'!$B$9:$B$32</c:f>
              <c:numCache>
                <c:formatCode>0.00</c:formatCode>
                <c:ptCount val="24"/>
                <c:pt idx="1">
                  <c:v>1.1637622344234901</c:v>
                </c:pt>
                <c:pt idx="2">
                  <c:v>1.2364171137558213</c:v>
                </c:pt>
                <c:pt idx="3">
                  <c:v>1.2135047180178011</c:v>
                </c:pt>
                <c:pt idx="4">
                  <c:v>1.4572634183794575</c:v>
                </c:pt>
                <c:pt idx="5">
                  <c:v>1.5208390344898131</c:v>
                </c:pt>
                <c:pt idx="6">
                  <c:v>1.486899202827848</c:v>
                </c:pt>
                <c:pt idx="7">
                  <c:v>1.5586394415103317</c:v>
                </c:pt>
                <c:pt idx="8">
                  <c:v>1.6346533195327884</c:v>
                </c:pt>
                <c:pt idx="9">
                  <c:v>1.6215599526867204</c:v>
                </c:pt>
                <c:pt idx="10">
                  <c:v>1.6219871132371027</c:v>
                </c:pt>
                <c:pt idx="11">
                  <c:v>1.7870412295585196</c:v>
                </c:pt>
                <c:pt idx="12">
                  <c:v>1.9568450810278479</c:v>
                </c:pt>
                <c:pt idx="13">
                  <c:v>2.1545783530386533</c:v>
                </c:pt>
                <c:pt idx="14">
                  <c:v>2.1519327970814319</c:v>
                </c:pt>
                <c:pt idx="15">
                  <c:v>2.2042943922357319</c:v>
                </c:pt>
                <c:pt idx="16">
                  <c:v>2.2051052989917981</c:v>
                </c:pt>
                <c:pt idx="17">
                  <c:v>2.2778524345194029</c:v>
                </c:pt>
                <c:pt idx="18">
                  <c:v>2.3686364554363015</c:v>
                </c:pt>
                <c:pt idx="19">
                  <c:v>2.4840572655843456</c:v>
                </c:pt>
                <c:pt idx="20">
                  <c:v>2.2084548419498797</c:v>
                </c:pt>
                <c:pt idx="21">
                  <c:v>2.6878416806731229</c:v>
                </c:pt>
                <c:pt idx="22">
                  <c:v>3.1664608902698572</c:v>
                </c:pt>
                <c:pt idx="23">
                  <c:v>3.3433701853669926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652608"/>
        <c:axId val="109658496"/>
      </c:scatterChart>
      <c:dateAx>
        <c:axId val="109652608"/>
        <c:scaling>
          <c:orientation val="minMax"/>
          <c:max val="2003"/>
          <c:min val="1980"/>
        </c:scaling>
        <c:delete val="0"/>
        <c:axPos val="b"/>
        <c:numFmt formatCode="General" sourceLinked="1"/>
        <c:majorTickMark val="out"/>
        <c:minorTickMark val="none"/>
        <c:tickLblPos val="nextTo"/>
        <c:crossAx val="109658496"/>
        <c:crosses val="autoZero"/>
        <c:auto val="0"/>
        <c:lblOffset val="100"/>
        <c:baseTimeUnit val="days"/>
        <c:majorUnit val="10"/>
        <c:majorTimeUnit val="days"/>
      </c:dateAx>
      <c:valAx>
        <c:axId val="109658496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£ billion (2012-13 values)</a:t>
                </a:r>
              </a:p>
            </c:rich>
          </c:tx>
          <c:layout/>
          <c:overlay val="0"/>
        </c:title>
        <c:numFmt formatCode="#,##0" sourceLinked="0"/>
        <c:majorTickMark val="out"/>
        <c:minorTickMark val="none"/>
        <c:tickLblPos val="nextTo"/>
        <c:crossAx val="109652608"/>
        <c:crosses val="autoZero"/>
        <c:crossBetween val="between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/>
      <c:overlay val="0"/>
      <c:txPr>
        <a:bodyPr/>
        <a:lstStyle/>
        <a:p>
          <a:pPr>
            <a:defRPr sz="16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000000000000377" l="0.70000000000000062" r="0.70000000000000062" t="0.75000000000000377" header="0.30000000000000032" footer="0.30000000000000032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618854924158653E-2"/>
          <c:y val="0.11740061524567499"/>
          <c:w val="0.60081347084296932"/>
          <c:h val="0.77035760467048542"/>
        </c:manualLayout>
      </c:layout>
      <c:barChart>
        <c:barDir val="col"/>
        <c:grouping val="stacked"/>
        <c:varyColors val="0"/>
        <c:ser>
          <c:idx val="1"/>
          <c:order val="3"/>
          <c:spPr>
            <a:solidFill>
              <a:schemeClr val="bg1">
                <a:lumMod val="75000"/>
              </a:schemeClr>
            </a:solidFill>
          </c:spPr>
          <c:invertIfNegative val="0"/>
          <c:cat>
            <c:numRef>
              <c:f>'Fig 4.5-4.6 Staff costs'!$B$7:$B$58</c:f>
              <c:numCache>
                <c:formatCode>General</c:formatCode>
                <c:ptCount val="52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</c:numCache>
            </c:numRef>
          </c:cat>
          <c:val>
            <c:numRef>
              <c:f>'Fig 4.5-4.6 Staff costs'!$M$7:$M$58</c:f>
              <c:numCache>
                <c:formatCode>General</c:formatCode>
                <c:ptCount val="52"/>
                <c:pt idx="18">
                  <c:v>0.6</c:v>
                </c:pt>
                <c:pt idx="19">
                  <c:v>0.6</c:v>
                </c:pt>
                <c:pt idx="20">
                  <c:v>0.6</c:v>
                </c:pt>
                <c:pt idx="21">
                  <c:v>0.6</c:v>
                </c:pt>
                <c:pt idx="22">
                  <c:v>0.6</c:v>
                </c:pt>
                <c:pt idx="23">
                  <c:v>0.6</c:v>
                </c:pt>
                <c:pt idx="24">
                  <c:v>0.6</c:v>
                </c:pt>
                <c:pt idx="25">
                  <c:v>0.6</c:v>
                </c:pt>
                <c:pt idx="26">
                  <c:v>0.6</c:v>
                </c:pt>
                <c:pt idx="27">
                  <c:v>0.6</c:v>
                </c:pt>
                <c:pt idx="28">
                  <c:v>0.6</c:v>
                </c:pt>
                <c:pt idx="36">
                  <c:v>0.6</c:v>
                </c:pt>
                <c:pt idx="37">
                  <c:v>0.6</c:v>
                </c:pt>
                <c:pt idx="38">
                  <c:v>0.6</c:v>
                </c:pt>
                <c:pt idx="39">
                  <c:v>0.6</c:v>
                </c:pt>
                <c:pt idx="40">
                  <c:v>0.6</c:v>
                </c:pt>
                <c:pt idx="41">
                  <c:v>0.6</c:v>
                </c:pt>
                <c:pt idx="42">
                  <c:v>0.6</c:v>
                </c:pt>
                <c:pt idx="43">
                  <c:v>0.6</c:v>
                </c:pt>
                <c:pt idx="44">
                  <c:v>0.6</c:v>
                </c:pt>
                <c:pt idx="45">
                  <c:v>0.6</c:v>
                </c:pt>
              </c:numCache>
            </c:numRef>
          </c:val>
        </c:ser>
        <c:ser>
          <c:idx val="3"/>
          <c:order val="4"/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cat>
            <c:numRef>
              <c:f>'Fig 4.5-4.6 Staff costs'!$B$7:$B$58</c:f>
              <c:numCache>
                <c:formatCode>General</c:formatCode>
                <c:ptCount val="52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</c:numCache>
            </c:numRef>
          </c:cat>
          <c:val>
            <c:numRef>
              <c:f>'Fig 4.5-4.6 Staff costs'!$N$7:$N$58</c:f>
              <c:numCache>
                <c:formatCode>General</c:formatCode>
                <c:ptCount val="52"/>
                <c:pt idx="29">
                  <c:v>0.6</c:v>
                </c:pt>
                <c:pt idx="30">
                  <c:v>0.6</c:v>
                </c:pt>
                <c:pt idx="31">
                  <c:v>0.6</c:v>
                </c:pt>
                <c:pt idx="32">
                  <c:v>0.6</c:v>
                </c:pt>
                <c:pt idx="33">
                  <c:v>0.6</c:v>
                </c:pt>
                <c:pt idx="34">
                  <c:v>0.6</c:v>
                </c:pt>
                <c:pt idx="35">
                  <c:v>0.6</c:v>
                </c:pt>
                <c:pt idx="46">
                  <c:v>0.6</c:v>
                </c:pt>
                <c:pt idx="47">
                  <c:v>0.6</c:v>
                </c:pt>
                <c:pt idx="48">
                  <c:v>0.6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09705472"/>
        <c:axId val="112594944"/>
      </c:barChart>
      <c:scatterChart>
        <c:scatterStyle val="lineMarker"/>
        <c:varyColors val="0"/>
        <c:ser>
          <c:idx val="0"/>
          <c:order val="0"/>
          <c:tx>
            <c:strRef>
              <c:f>'Fig 4.5-4.6 Staff costs'!$G$6</c:f>
              <c:strCache>
                <c:ptCount val="1"/>
                <c:pt idx="0">
                  <c:v>Treasury Memoranda / Supply Estimates 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ymbol val="diamond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xVal>
            <c:numRef>
              <c:f>'Fig 4.5-4.6 Staff costs'!$B$7:$B$58</c:f>
              <c:numCache>
                <c:formatCode>General</c:formatCode>
                <c:ptCount val="52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</c:numCache>
            </c:numRef>
          </c:xVal>
          <c:yVal>
            <c:numRef>
              <c:f>'Fig 4.5-4.6 Staff costs'!$G$7:$G$58</c:f>
              <c:numCache>
                <c:formatCode>0.0</c:formatCode>
                <c:ptCount val="52"/>
                <c:pt idx="0">
                  <c:v>6.3564875491481008</c:v>
                </c:pt>
                <c:pt idx="1">
                  <c:v>6.495618393712169</c:v>
                </c:pt>
                <c:pt idx="2">
                  <c:v>6.255212677231027</c:v>
                </c:pt>
                <c:pt idx="3">
                  <c:v>6.0818623294534797</c:v>
                </c:pt>
                <c:pt idx="4">
                  <c:v>5.9157268387186051</c:v>
                </c:pt>
                <c:pt idx="5">
                  <c:v>5.8032643361891072</c:v>
                </c:pt>
                <c:pt idx="6">
                  <c:v>5.5260419519141246</c:v>
                </c:pt>
                <c:pt idx="7">
                  <c:v>5.6790507280169953</c:v>
                </c:pt>
                <c:pt idx="8">
                  <c:v>5.8919238733852684</c:v>
                </c:pt>
                <c:pt idx="9">
                  <c:v>5.9968228752978554</c:v>
                </c:pt>
                <c:pt idx="10">
                  <c:v>5.9727503168567813</c:v>
                </c:pt>
                <c:pt idx="11">
                  <c:v>5.8513274336283194</c:v>
                </c:pt>
                <c:pt idx="12">
                  <c:v>5.383648551592052</c:v>
                </c:pt>
                <c:pt idx="13">
                  <c:v>4.979196195875816</c:v>
                </c:pt>
                <c:pt idx="14">
                  <c:v>5.3939600567029728</c:v>
                </c:pt>
                <c:pt idx="15">
                  <c:v>5.114502616978136</c:v>
                </c:pt>
                <c:pt idx="16">
                  <c:v>5.2461848545925713</c:v>
                </c:pt>
                <c:pt idx="17">
                  <c:v>4.918366567832738</c:v>
                </c:pt>
                <c:pt idx="18">
                  <c:v>4.5473976701934378</c:v>
                </c:pt>
                <c:pt idx="19">
                  <c:v>4.744632617682357</c:v>
                </c:pt>
                <c:pt idx="20">
                  <c:v>4.7817362360847886</c:v>
                </c:pt>
                <c:pt idx="21">
                  <c:v>4.4857475402488305</c:v>
                </c:pt>
                <c:pt idx="22">
                  <c:v>4.1724561778537836</c:v>
                </c:pt>
                <c:pt idx="23">
                  <c:v>4.1230346034822301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'Fig 4.5-4.6 Staff costs'!$H$6</c:f>
              <c:strCache>
                <c:ptCount val="1"/>
                <c:pt idx="0">
                  <c:v>PESA 1992-2003</c:v>
                </c:pt>
              </c:strCache>
            </c:strRef>
          </c:tx>
          <c:spPr>
            <a:ln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triangle"/>
            <c:size val="7"/>
            <c:spPr>
              <a:solidFill>
                <a:schemeClr val="bg1"/>
              </a:solidFill>
              <a:ln>
                <a:solidFill>
                  <a:schemeClr val="tx1">
                    <a:lumMod val="75000"/>
                    <a:lumOff val="25000"/>
                  </a:schemeClr>
                </a:solidFill>
              </a:ln>
            </c:spPr>
          </c:marker>
          <c:xVal>
            <c:numRef>
              <c:f>'Fig 4.5-4.6 Staff costs'!$B$7:$B$58</c:f>
              <c:numCache>
                <c:formatCode>General</c:formatCode>
                <c:ptCount val="52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</c:numCache>
            </c:numRef>
          </c:xVal>
          <c:yVal>
            <c:numRef>
              <c:f>'Fig 4.5-4.6 Staff costs'!$H$7:$H$58</c:f>
              <c:numCache>
                <c:formatCode>General</c:formatCode>
                <c:ptCount val="52"/>
                <c:pt idx="26" formatCode="0.0">
                  <c:v>4.3036800611070127</c:v>
                </c:pt>
                <c:pt idx="27" formatCode="0.0">
                  <c:v>4.3827584579319181</c:v>
                </c:pt>
                <c:pt idx="28" formatCode="0.0">
                  <c:v>4.1556267449191688</c:v>
                </c:pt>
                <c:pt idx="29" formatCode="0.0">
                  <c:v>4.2773728352289639</c:v>
                </c:pt>
                <c:pt idx="30" formatCode="0.0">
                  <c:v>4.2325519203907502</c:v>
                </c:pt>
                <c:pt idx="31" formatCode="0.0">
                  <c:v>4.2382627703514411</c:v>
                </c:pt>
                <c:pt idx="32" formatCode="0.0">
                  <c:v>3.9581493627978239</c:v>
                </c:pt>
                <c:pt idx="33" formatCode="0.0">
                  <c:v>3.7472249727923534</c:v>
                </c:pt>
                <c:pt idx="34" formatCode="0.0">
                  <c:v>3.4895770063971483</c:v>
                </c:pt>
                <c:pt idx="35" formatCode="0.0">
                  <c:v>3.4389638480322575</c:v>
                </c:pt>
                <c:pt idx="36" formatCode="0.0">
                  <c:v>3.2642387966565689</c:v>
                </c:pt>
                <c:pt idx="37" formatCode="0.0">
                  <c:v>3.256461259704452</c:v>
                </c:pt>
                <c:pt idx="38" formatCode="0.0">
                  <c:v>3.2749335695159258</c:v>
                </c:pt>
                <c:pt idx="39" formatCode="0.0">
                  <c:v>3.4357826197354822</c:v>
                </c:pt>
                <c:pt idx="40" formatCode="0.0">
                  <c:v>3.1879159237840793</c:v>
                </c:pt>
              </c:numCache>
            </c:numRef>
          </c:yVal>
          <c:smooth val="0"/>
        </c:ser>
        <c:ser>
          <c:idx val="4"/>
          <c:order val="2"/>
          <c:tx>
            <c:strRef>
              <c:f>'Fig 4.5-4.6 Staff costs'!$I$6</c:f>
              <c:strCache>
                <c:ptCount val="1"/>
                <c:pt idx="0">
                  <c:v>NAO/ Cabinet Office estimates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</a:ln>
          </c:spPr>
          <c:marker>
            <c:symbol val="square"/>
            <c:size val="6"/>
            <c:spPr>
              <a:solidFill>
                <a:sysClr val="windowText" lastClr="000000"/>
              </a:solidFill>
              <a:ln>
                <a:noFill/>
              </a:ln>
            </c:spPr>
          </c:marker>
          <c:dPt>
            <c:idx val="50"/>
            <c:marker>
              <c:spPr>
                <a:solidFill>
                  <a:schemeClr val="tx1"/>
                </a:solidFill>
                <a:ln>
                  <a:solidFill>
                    <a:schemeClr val="tx1"/>
                  </a:solidFill>
                </a:ln>
              </c:spPr>
            </c:marker>
            <c:bubble3D val="0"/>
          </c:dPt>
          <c:dPt>
            <c:idx val="51"/>
            <c:marker>
              <c:spPr>
                <a:solidFill>
                  <a:schemeClr val="tx1"/>
                </a:solidFill>
                <a:ln>
                  <a:solidFill>
                    <a:schemeClr val="tx1"/>
                  </a:solidFill>
                </a:ln>
              </c:spPr>
            </c:marker>
            <c:bubble3D val="0"/>
          </c:dPt>
          <c:xVal>
            <c:numRef>
              <c:f>'Fig 4.5-4.6 Staff costs'!$B$7:$B$58</c:f>
              <c:numCache>
                <c:formatCode>General</c:formatCode>
                <c:ptCount val="52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</c:numCache>
            </c:numRef>
          </c:xVal>
          <c:yVal>
            <c:numRef>
              <c:f>'Fig 4.5-4.6 Staff costs'!$I$7:$I$58</c:f>
              <c:numCache>
                <c:formatCode>General</c:formatCode>
                <c:ptCount val="52"/>
                <c:pt idx="39" formatCode="0.0">
                  <c:v>3.4354556491409909</c:v>
                </c:pt>
                <c:pt idx="40" formatCode="0.0">
                  <c:v>3.1389882760063901</c:v>
                </c:pt>
                <c:pt idx="41" formatCode="0.0">
                  <c:v>3.1168978365895472</c:v>
                </c:pt>
                <c:pt idx="42" formatCode="0.0">
                  <c:v>3.1231845124992903</c:v>
                </c:pt>
                <c:pt idx="43" formatCode="0.0">
                  <c:v>3.0279662967164738</c:v>
                </c:pt>
                <c:pt idx="44" formatCode="0.0">
                  <c:v>2.9068000121591635</c:v>
                </c:pt>
                <c:pt idx="45" formatCode="0.0">
                  <c:v>2.7484151408743585</c:v>
                </c:pt>
                <c:pt idx="46" formatCode="0.0">
                  <c:v>2.6253117557709977</c:v>
                </c:pt>
                <c:pt idx="47" formatCode="0.0">
                  <c:v>2.4753567982442308</c:v>
                </c:pt>
                <c:pt idx="48" formatCode="0.0">
                  <c:v>2.438694346838842</c:v>
                </c:pt>
                <c:pt idx="50" formatCode="0.0">
                  <c:v>2.320266198309032</c:v>
                </c:pt>
                <c:pt idx="51" formatCode="0.0">
                  <c:v>2.296596269105879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705472"/>
        <c:axId val="112594944"/>
      </c:scatterChart>
      <c:dateAx>
        <c:axId val="109705472"/>
        <c:scaling>
          <c:orientation val="minMax"/>
          <c:max val="2014"/>
          <c:min val="1960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12594944"/>
        <c:crosses val="autoZero"/>
        <c:auto val="0"/>
        <c:lblOffset val="100"/>
        <c:baseTimeUnit val="days"/>
        <c:majorUnit val="10"/>
        <c:majorTimeUnit val="days"/>
      </c:dateAx>
      <c:valAx>
        <c:axId val="112594944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Percentage</a:t>
                </a:r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09705472"/>
        <c:crosses val="autoZero"/>
        <c:crossBetween val="midCat"/>
      </c:valAx>
      <c:spPr>
        <a:ln>
          <a:solidFill>
            <a:schemeClr val="tx1"/>
          </a:solidFill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3483130569590849"/>
          <c:y val="0.2148042500976686"/>
          <c:w val="0.26516869430409146"/>
          <c:h val="0.39141396633596898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 alignWithMargins="0"/>
    <c:pageMargins b="1" l="0.75000000000001465" r="0.75000000000001465" t="1" header="0.5" footer="0.5"/>
    <c:pageSetup orientation="portrait"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6438333333333339E-2"/>
          <c:y val="0.12445611111111111"/>
          <c:w val="0.51097527777777774"/>
          <c:h val="0.77035760467048542"/>
        </c:manualLayout>
      </c:layout>
      <c:barChart>
        <c:barDir val="col"/>
        <c:grouping val="stacked"/>
        <c:varyColors val="0"/>
        <c:ser>
          <c:idx val="1"/>
          <c:order val="4"/>
          <c:spPr>
            <a:solidFill>
              <a:schemeClr val="bg1">
                <a:lumMod val="75000"/>
              </a:schemeClr>
            </a:solidFill>
          </c:spPr>
          <c:invertIfNegative val="0"/>
          <c:cat>
            <c:numRef>
              <c:f>'Fig 4.5-4.6 Staff costs'!$B$7:$B$58</c:f>
              <c:numCache>
                <c:formatCode>General</c:formatCode>
                <c:ptCount val="52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</c:numCache>
            </c:numRef>
          </c:cat>
          <c:val>
            <c:numRef>
              <c:f>'Fig 4.5-4.6 Staff costs'!$K$7:$K$58</c:f>
              <c:numCache>
                <c:formatCode>General</c:formatCode>
                <c:ptCount val="52"/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2</c:v>
                </c:pt>
                <c:pt idx="45">
                  <c:v>2</c:v>
                </c:pt>
              </c:numCache>
            </c:numRef>
          </c:val>
        </c:ser>
        <c:ser>
          <c:idx val="3"/>
          <c:order val="5"/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cat>
            <c:numRef>
              <c:f>'Fig 4.5-4.6 Staff costs'!$B$7:$B$58</c:f>
              <c:numCache>
                <c:formatCode>General</c:formatCode>
                <c:ptCount val="52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</c:numCache>
            </c:numRef>
          </c:cat>
          <c:val>
            <c:numRef>
              <c:f>'Fig 4.5-4.6 Staff costs'!$L$7:$L$58</c:f>
              <c:numCache>
                <c:formatCode>General</c:formatCode>
                <c:ptCount val="52"/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2723456"/>
        <c:axId val="112724992"/>
      </c:barChart>
      <c:scatterChart>
        <c:scatterStyle val="lineMarker"/>
        <c:varyColors val="0"/>
        <c:ser>
          <c:idx val="0"/>
          <c:order val="0"/>
          <c:tx>
            <c:strRef>
              <c:f>'Fig 4.5-4.6 Staff costs'!$C$6</c:f>
              <c:strCache>
                <c:ptCount val="1"/>
                <c:pt idx="0">
                  <c:v>Treasury Memoranda / Supply Estimates 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ymbol val="diamond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xVal>
            <c:numRef>
              <c:f>'Fig 4.5-4.6 Staff costs'!$B$7:$B$58</c:f>
              <c:numCache>
                <c:formatCode>General</c:formatCode>
                <c:ptCount val="52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</c:numCache>
            </c:numRef>
          </c:xVal>
          <c:yVal>
            <c:numRef>
              <c:f>'Fig 4.5-4.6 Staff costs'!$C$7:$C$58</c:f>
              <c:numCache>
                <c:formatCode>0.0</c:formatCode>
                <c:ptCount val="52"/>
                <c:pt idx="0">
                  <c:v>10.84664536741214</c:v>
                </c:pt>
                <c:pt idx="1">
                  <c:v>11.159397796057737</c:v>
                </c:pt>
                <c:pt idx="2">
                  <c:v>11.494252873563219</c:v>
                </c:pt>
                <c:pt idx="3">
                  <c:v>11.58590308370044</c:v>
                </c:pt>
                <c:pt idx="4">
                  <c:v>12.008426966292134</c:v>
                </c:pt>
                <c:pt idx="5">
                  <c:v>12.54054054054054</c:v>
                </c:pt>
                <c:pt idx="6">
                  <c:v>13.302570863546473</c:v>
                </c:pt>
                <c:pt idx="7">
                  <c:v>13.834890179247665</c:v>
                </c:pt>
                <c:pt idx="8">
                  <c:v>14.350906689083704</c:v>
                </c:pt>
                <c:pt idx="9">
                  <c:v>15.111753586122541</c:v>
                </c:pt>
                <c:pt idx="10">
                  <c:v>15.433425442636372</c:v>
                </c:pt>
                <c:pt idx="11">
                  <c:v>15.622341933654665</c:v>
                </c:pt>
                <c:pt idx="12">
                  <c:v>15.897843761046307</c:v>
                </c:pt>
                <c:pt idx="13">
                  <c:v>16.115427302996668</c:v>
                </c:pt>
                <c:pt idx="14">
                  <c:v>17.735559620036579</c:v>
                </c:pt>
                <c:pt idx="15">
                  <c:v>16.886351842241826</c:v>
                </c:pt>
                <c:pt idx="16">
                  <c:v>16.64078911316102</c:v>
                </c:pt>
                <c:pt idx="17">
                  <c:v>15.913863383703216</c:v>
                </c:pt>
                <c:pt idx="18">
                  <c:v>15.016233766233766</c:v>
                </c:pt>
                <c:pt idx="19">
                  <c:v>15.925638577226067</c:v>
                </c:pt>
                <c:pt idx="20">
                  <c:v>16.353931207276887</c:v>
                </c:pt>
                <c:pt idx="21">
                  <c:v>15.824237478322962</c:v>
                </c:pt>
                <c:pt idx="22">
                  <c:v>15.257218232449068</c:v>
                </c:pt>
                <c:pt idx="23">
                  <c:v>15.339706463842949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'Fig 4.5-4.6 Staff costs'!$D$6</c:f>
              <c:strCache>
                <c:ptCount val="1"/>
                <c:pt idx="0">
                  <c:v>PESA 1993-2003</c:v>
                </c:pt>
              </c:strCache>
            </c:strRef>
          </c:tx>
          <c:spPr>
            <a:ln w="12700"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triangle"/>
            <c:size val="7"/>
            <c:spPr>
              <a:solidFill>
                <a:schemeClr val="bg1"/>
              </a:solidFill>
              <a:ln>
                <a:solidFill>
                  <a:schemeClr val="tx1">
                    <a:lumMod val="75000"/>
                    <a:lumOff val="25000"/>
                  </a:schemeClr>
                </a:solidFill>
              </a:ln>
            </c:spPr>
          </c:marker>
          <c:xVal>
            <c:numRef>
              <c:f>'Fig 4.5-4.6 Staff costs'!$B$7:$B$58</c:f>
              <c:numCache>
                <c:formatCode>General</c:formatCode>
                <c:ptCount val="52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</c:numCache>
            </c:numRef>
          </c:xVal>
          <c:yVal>
            <c:numRef>
              <c:f>'Fig 4.5-4.6 Staff costs'!$D$7:$D$58</c:f>
              <c:numCache>
                <c:formatCode>0</c:formatCode>
                <c:ptCount val="52"/>
                <c:pt idx="26" formatCode="0.0">
                  <c:v>16.063864450961201</c:v>
                </c:pt>
                <c:pt idx="27" formatCode="0.0">
                  <c:v>15.990279930352258</c:v>
                </c:pt>
                <c:pt idx="28" formatCode="0.0">
                  <c:v>15.650756222283009</c:v>
                </c:pt>
                <c:pt idx="29" formatCode="0.0">
                  <c:v>16.273503600875621</c:v>
                </c:pt>
                <c:pt idx="30" formatCode="0.0">
                  <c:v>16.95321648044953</c:v>
                </c:pt>
                <c:pt idx="31" formatCode="0.0">
                  <c:v>17.959541050130358</c:v>
                </c:pt>
                <c:pt idx="32" formatCode="0.0">
                  <c:v>17.179226418696725</c:v>
                </c:pt>
                <c:pt idx="33" formatCode="0.0">
                  <c:v>16.789247004844196</c:v>
                </c:pt>
                <c:pt idx="34" formatCode="0.0">
                  <c:v>15.874381159107159</c:v>
                </c:pt>
                <c:pt idx="35" formatCode="0.0">
                  <c:v>15.441895204170779</c:v>
                </c:pt>
                <c:pt idx="36" formatCode="0.0">
                  <c:v>14.730076425420304</c:v>
                </c:pt>
                <c:pt idx="37" formatCode="0.0">
                  <c:v>14.81955596548986</c:v>
                </c:pt>
                <c:pt idx="38" formatCode="0.0">
                  <c:v>15.166075033242993</c:v>
                </c:pt>
                <c:pt idx="39" formatCode="0.0">
                  <c:v>15.746798325112209</c:v>
                </c:pt>
                <c:pt idx="40" formatCode="0.0">
                  <c:v>16.22659682100069</c:v>
                </c:pt>
              </c:numCache>
            </c:numRef>
          </c:yVal>
          <c:smooth val="0"/>
        </c:ser>
        <c:ser>
          <c:idx val="4"/>
          <c:order val="2"/>
          <c:tx>
            <c:strRef>
              <c:f>'Fig 4.5-4.6 Staff costs'!$E$6</c:f>
              <c:strCache>
                <c:ptCount val="1"/>
                <c:pt idx="0">
                  <c:v>NAO/ Cabinet Office estimates</c:v>
                </c:pt>
              </c:strCache>
            </c:strRef>
          </c:tx>
          <c:spPr>
            <a:ln w="12700">
              <a:solidFill>
                <a:sysClr val="windowText" lastClr="000000"/>
              </a:solidFill>
            </a:ln>
          </c:spPr>
          <c:marker>
            <c:symbol val="square"/>
            <c:size val="6"/>
            <c:spPr>
              <a:solidFill>
                <a:sysClr val="windowText" lastClr="000000"/>
              </a:solidFill>
              <a:ln>
                <a:noFill/>
              </a:ln>
            </c:spPr>
          </c:marker>
          <c:dPt>
            <c:idx val="50"/>
            <c:marker>
              <c:spPr>
                <a:solidFill>
                  <a:schemeClr val="tx1"/>
                </a:solidFill>
                <a:ln>
                  <a:solidFill>
                    <a:schemeClr val="tx1"/>
                  </a:solidFill>
                </a:ln>
              </c:spPr>
            </c:marker>
            <c:bubble3D val="0"/>
          </c:dPt>
          <c:dPt>
            <c:idx val="51"/>
            <c:marker>
              <c:spPr>
                <a:solidFill>
                  <a:schemeClr val="tx1"/>
                </a:solidFill>
                <a:ln>
                  <a:solidFill>
                    <a:schemeClr val="tx1"/>
                  </a:solidFill>
                </a:ln>
              </c:spPr>
            </c:marker>
            <c:bubble3D val="0"/>
          </c:dPt>
          <c:xVal>
            <c:numRef>
              <c:f>'Fig 4.5-4.6 Staff costs'!$B$7:$B$58</c:f>
              <c:numCache>
                <c:formatCode>General</c:formatCode>
                <c:ptCount val="52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</c:numCache>
            </c:numRef>
          </c:xVal>
          <c:yVal>
            <c:numRef>
              <c:f>'Fig 4.5-4.6 Staff costs'!$E$7:$E$58</c:f>
              <c:numCache>
                <c:formatCode>General</c:formatCode>
                <c:ptCount val="52"/>
                <c:pt idx="39" formatCode="0.0">
                  <c:v>15.745299761151809</c:v>
                </c:pt>
                <c:pt idx="40" formatCode="0.0">
                  <c:v>15.977553485834534</c:v>
                </c:pt>
                <c:pt idx="41" formatCode="0.0">
                  <c:v>16.757436112274824</c:v>
                </c:pt>
                <c:pt idx="42" formatCode="0.0">
                  <c:v>17.808662731325811</c:v>
                </c:pt>
                <c:pt idx="43" formatCode="0.0">
                  <c:v>18.178292694750109</c:v>
                </c:pt>
                <c:pt idx="44" formatCode="0.0">
                  <c:v>18.209950011901928</c:v>
                </c:pt>
                <c:pt idx="45" formatCode="0.0">
                  <c:v>17.585468849424423</c:v>
                </c:pt>
                <c:pt idx="46" formatCode="0.0">
                  <c:v>17.37952826994696</c:v>
                </c:pt>
                <c:pt idx="47" formatCode="0.0">
                  <c:v>17.231539204495565</c:v>
                </c:pt>
                <c:pt idx="48" formatCode="0.0">
                  <c:v>17.519308628259495</c:v>
                </c:pt>
                <c:pt idx="50" formatCode="0.0">
                  <c:v>16.401771009572812</c:v>
                </c:pt>
                <c:pt idx="51" formatCode="0.0">
                  <c:v>15.507881136950903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723456"/>
        <c:axId val="112724992"/>
      </c:scatterChart>
      <c:scatterChart>
        <c:scatterStyle val="lineMarker"/>
        <c:varyColors val="0"/>
        <c:ser>
          <c:idx val="6"/>
          <c:order val="3"/>
          <c:tx>
            <c:strRef>
              <c:f>'Fig 4.5-4.6 Staff costs'!$F$5</c:f>
              <c:strCache>
                <c:ptCount val="1"/>
                <c:pt idx="0">
                  <c:v>Staff numbers (FTE) (Civil Service Statistics)</c:v>
                </c:pt>
              </c:strCache>
            </c:strRef>
          </c:tx>
          <c:spPr>
            <a:ln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'Fig 4.5-4.6 Staff costs'!$B$7:$B$58</c:f>
              <c:numCache>
                <c:formatCode>General</c:formatCode>
                <c:ptCount val="52"/>
                <c:pt idx="0">
                  <c:v>1962</c:v>
                </c:pt>
                <c:pt idx="1">
                  <c:v>1963</c:v>
                </c:pt>
                <c:pt idx="2">
                  <c:v>1964</c:v>
                </c:pt>
                <c:pt idx="3">
                  <c:v>1965</c:v>
                </c:pt>
                <c:pt idx="4">
                  <c:v>1966</c:v>
                </c:pt>
                <c:pt idx="5">
                  <c:v>1967</c:v>
                </c:pt>
                <c:pt idx="6">
                  <c:v>1968</c:v>
                </c:pt>
                <c:pt idx="7">
                  <c:v>1969</c:v>
                </c:pt>
                <c:pt idx="8">
                  <c:v>1970</c:v>
                </c:pt>
                <c:pt idx="9">
                  <c:v>1971</c:v>
                </c:pt>
                <c:pt idx="10">
                  <c:v>1972</c:v>
                </c:pt>
                <c:pt idx="11">
                  <c:v>1973</c:v>
                </c:pt>
                <c:pt idx="12">
                  <c:v>1974</c:v>
                </c:pt>
                <c:pt idx="13">
                  <c:v>1975</c:v>
                </c:pt>
                <c:pt idx="14">
                  <c:v>1976</c:v>
                </c:pt>
                <c:pt idx="15">
                  <c:v>1977</c:v>
                </c:pt>
                <c:pt idx="16">
                  <c:v>1978</c:v>
                </c:pt>
                <c:pt idx="17">
                  <c:v>1979</c:v>
                </c:pt>
                <c:pt idx="18">
                  <c:v>1980</c:v>
                </c:pt>
                <c:pt idx="19">
                  <c:v>1981</c:v>
                </c:pt>
                <c:pt idx="20">
                  <c:v>1982</c:v>
                </c:pt>
                <c:pt idx="21">
                  <c:v>1983</c:v>
                </c:pt>
                <c:pt idx="22">
                  <c:v>1984</c:v>
                </c:pt>
                <c:pt idx="23">
                  <c:v>1985</c:v>
                </c:pt>
                <c:pt idx="24">
                  <c:v>1986</c:v>
                </c:pt>
                <c:pt idx="25">
                  <c:v>1987</c:v>
                </c:pt>
                <c:pt idx="26">
                  <c:v>1988</c:v>
                </c:pt>
                <c:pt idx="27">
                  <c:v>1989</c:v>
                </c:pt>
                <c:pt idx="28">
                  <c:v>1990</c:v>
                </c:pt>
                <c:pt idx="29">
                  <c:v>1991</c:v>
                </c:pt>
                <c:pt idx="30">
                  <c:v>1992</c:v>
                </c:pt>
                <c:pt idx="31">
                  <c:v>1993</c:v>
                </c:pt>
                <c:pt idx="32">
                  <c:v>1994</c:v>
                </c:pt>
                <c:pt idx="33">
                  <c:v>1995</c:v>
                </c:pt>
                <c:pt idx="34">
                  <c:v>1996</c:v>
                </c:pt>
                <c:pt idx="35">
                  <c:v>1997</c:v>
                </c:pt>
                <c:pt idx="36">
                  <c:v>1998</c:v>
                </c:pt>
                <c:pt idx="37">
                  <c:v>1999</c:v>
                </c:pt>
                <c:pt idx="38">
                  <c:v>2000</c:v>
                </c:pt>
                <c:pt idx="39">
                  <c:v>2001</c:v>
                </c:pt>
                <c:pt idx="40">
                  <c:v>2002</c:v>
                </c:pt>
                <c:pt idx="41">
                  <c:v>2003</c:v>
                </c:pt>
                <c:pt idx="42">
                  <c:v>2004</c:v>
                </c:pt>
                <c:pt idx="43">
                  <c:v>2005</c:v>
                </c:pt>
                <c:pt idx="44">
                  <c:v>2006</c:v>
                </c:pt>
                <c:pt idx="45">
                  <c:v>2007</c:v>
                </c:pt>
                <c:pt idx="46">
                  <c:v>2008</c:v>
                </c:pt>
                <c:pt idx="47">
                  <c:v>2009</c:v>
                </c:pt>
                <c:pt idx="48">
                  <c:v>2010</c:v>
                </c:pt>
                <c:pt idx="49">
                  <c:v>2011</c:v>
                </c:pt>
                <c:pt idx="50">
                  <c:v>2012</c:v>
                </c:pt>
                <c:pt idx="51">
                  <c:v>2013</c:v>
                </c:pt>
              </c:numCache>
            </c:numRef>
          </c:xVal>
          <c:yVal>
            <c:numRef>
              <c:f>'Fig 4.5-4.6 Staff costs'!$F$7:$F$58</c:f>
              <c:numCache>
                <c:formatCode>General</c:formatCode>
                <c:ptCount val="52"/>
                <c:pt idx="0">
                  <c:v>643</c:v>
                </c:pt>
                <c:pt idx="1">
                  <c:v>647</c:v>
                </c:pt>
                <c:pt idx="2">
                  <c:v>662</c:v>
                </c:pt>
                <c:pt idx="3">
                  <c:v>658</c:v>
                </c:pt>
                <c:pt idx="4">
                  <c:v>655</c:v>
                </c:pt>
                <c:pt idx="5">
                  <c:v>662</c:v>
                </c:pt>
                <c:pt idx="6">
                  <c:v>680</c:v>
                </c:pt>
                <c:pt idx="7">
                  <c:v>693</c:v>
                </c:pt>
                <c:pt idx="8">
                  <c:v>684</c:v>
                </c:pt>
                <c:pt idx="9">
                  <c:v>701</c:v>
                </c:pt>
                <c:pt idx="10">
                  <c:v>700</c:v>
                </c:pt>
                <c:pt idx="11">
                  <c:v>693</c:v>
                </c:pt>
                <c:pt idx="12">
                  <c:v>700</c:v>
                </c:pt>
                <c:pt idx="13">
                  <c:v>712</c:v>
                </c:pt>
                <c:pt idx="14">
                  <c:v>722</c:v>
                </c:pt>
                <c:pt idx="15">
                  <c:v>762</c:v>
                </c:pt>
                <c:pt idx="16">
                  <c:v>756</c:v>
                </c:pt>
                <c:pt idx="17">
                  <c:v>745</c:v>
                </c:pt>
                <c:pt idx="18">
                  <c:v>743</c:v>
                </c:pt>
                <c:pt idx="19">
                  <c:v>714</c:v>
                </c:pt>
                <c:pt idx="20">
                  <c:v>699</c:v>
                </c:pt>
                <c:pt idx="21">
                  <c:v>676</c:v>
                </c:pt>
                <c:pt idx="22">
                  <c:v>660</c:v>
                </c:pt>
                <c:pt idx="23">
                  <c:v>633</c:v>
                </c:pt>
                <c:pt idx="24">
                  <c:v>612</c:v>
                </c:pt>
                <c:pt idx="25">
                  <c:v>607</c:v>
                </c:pt>
                <c:pt idx="26">
                  <c:v>613</c:v>
                </c:pt>
                <c:pt idx="27">
                  <c:v>592</c:v>
                </c:pt>
                <c:pt idx="28">
                  <c:v>584</c:v>
                </c:pt>
                <c:pt idx="29">
                  <c:v>580</c:v>
                </c:pt>
                <c:pt idx="30">
                  <c:v>573</c:v>
                </c:pt>
                <c:pt idx="31">
                  <c:v>588</c:v>
                </c:pt>
                <c:pt idx="32">
                  <c:v>578</c:v>
                </c:pt>
                <c:pt idx="33">
                  <c:v>561</c:v>
                </c:pt>
                <c:pt idx="34">
                  <c:v>535</c:v>
                </c:pt>
                <c:pt idx="35">
                  <c:v>515</c:v>
                </c:pt>
                <c:pt idx="36">
                  <c:v>496</c:v>
                </c:pt>
                <c:pt idx="37">
                  <c:v>481</c:v>
                </c:pt>
                <c:pt idx="38">
                  <c:v>477</c:v>
                </c:pt>
                <c:pt idx="39">
                  <c:v>486</c:v>
                </c:pt>
                <c:pt idx="40">
                  <c:v>495</c:v>
                </c:pt>
                <c:pt idx="41" formatCode="0">
                  <c:v>503.24</c:v>
                </c:pt>
                <c:pt idx="42" formatCode="0">
                  <c:v>522.41</c:v>
                </c:pt>
                <c:pt idx="43" formatCode="0">
                  <c:v>534.58000000000004</c:v>
                </c:pt>
                <c:pt idx="44" formatCode="0">
                  <c:v>528.42999999999995</c:v>
                </c:pt>
                <c:pt idx="45" formatCode="0">
                  <c:v>519</c:v>
                </c:pt>
                <c:pt idx="46" formatCode="0">
                  <c:v>500</c:v>
                </c:pt>
                <c:pt idx="47" formatCode="0">
                  <c:v>492</c:v>
                </c:pt>
                <c:pt idx="48" formatCode="0">
                  <c:v>489</c:v>
                </c:pt>
                <c:pt idx="49" formatCode="0">
                  <c:v>492</c:v>
                </c:pt>
                <c:pt idx="50">
                  <c:v>463</c:v>
                </c:pt>
                <c:pt idx="51">
                  <c:v>428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737280"/>
        <c:axId val="112735360"/>
      </c:scatterChart>
      <c:dateAx>
        <c:axId val="112723456"/>
        <c:scaling>
          <c:orientation val="minMax"/>
          <c:max val="2014"/>
          <c:min val="1960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12724992"/>
        <c:crosses val="autoZero"/>
        <c:auto val="0"/>
        <c:lblOffset val="100"/>
        <c:baseTimeUnit val="days"/>
        <c:majorUnit val="10"/>
        <c:majorTimeUnit val="days"/>
      </c:dateAx>
      <c:valAx>
        <c:axId val="112724992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£ billion (2012-13 values)</a:t>
                </a:r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12723456"/>
        <c:crosses val="autoZero"/>
        <c:crossBetween val="midCat"/>
      </c:valAx>
      <c:valAx>
        <c:axId val="112735360"/>
        <c:scaling>
          <c:orientation val="minMax"/>
          <c:max val="2000"/>
          <c:min val="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Civil Service Staff </a:t>
                </a:r>
              </a:p>
              <a:p>
                <a:pPr>
                  <a:defRPr/>
                </a:pPr>
                <a:r>
                  <a:rPr lang="en-US"/>
                  <a:t>(thousands)</a:t>
                </a:r>
              </a:p>
            </c:rich>
          </c:tx>
          <c:layout>
            <c:manualLayout>
              <c:xMode val="edge"/>
              <c:yMode val="edge"/>
              <c:x val="0.66402796290057953"/>
              <c:y val="0.5654308333333332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12737280"/>
        <c:crosses val="max"/>
        <c:crossBetween val="midCat"/>
      </c:valAx>
      <c:valAx>
        <c:axId val="1127372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2735360"/>
        <c:crosses val="autoZero"/>
        <c:crossBetween val="midCat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2424813417765554"/>
          <c:y val="0.16541527777777779"/>
          <c:w val="0.26516870935312659"/>
          <c:h val="0.79812083333333328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 alignWithMargins="0"/>
    <c:pageMargins b="1" l="0.75000000000001465" r="0.75000000000001465" t="1" header="0.5" footer="0.5"/>
    <c:pageSetup orientation="portrait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42472222222223"/>
          <c:y val="4.778361111111111E-2"/>
          <c:w val="0.61608347222222226"/>
          <c:h val="0.83764611111111109"/>
        </c:manualLayout>
      </c:layout>
      <c:scatterChart>
        <c:scatterStyle val="lineMarker"/>
        <c:varyColors val="0"/>
        <c:ser>
          <c:idx val="0"/>
          <c:order val="0"/>
          <c:tx>
            <c:strRef>
              <c:f>'Appendix 3 Methods'!$B$11</c:f>
              <c:strCache>
                <c:ptCount val="1"/>
                <c:pt idx="0">
                  <c:v>1986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Methods'!$B$12:$B$31</c:f>
              <c:numCache>
                <c:formatCode>0.0</c:formatCode>
                <c:ptCount val="20"/>
                <c:pt idx="0">
                  <c:v>11.172117450465505</c:v>
                </c:pt>
                <c:pt idx="1">
                  <c:v>11.41370952367984</c:v>
                </c:pt>
                <c:pt idx="2">
                  <c:v>11.356217484443535</c:v>
                </c:pt>
                <c:pt idx="3">
                  <c:v>11.424593287410229</c:v>
                </c:pt>
                <c:pt idx="4">
                  <c:v>11.357662875351801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'Appendix 3 Methods'!$C$11</c:f>
              <c:strCache>
                <c:ptCount val="1"/>
                <c:pt idx="0">
                  <c:v>1987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Methods'!$C$12:$C$31</c:f>
              <c:numCache>
                <c:formatCode>0.0</c:formatCode>
                <c:ptCount val="20"/>
                <c:pt idx="1">
                  <c:v>9.7715079386693517</c:v>
                </c:pt>
                <c:pt idx="2">
                  <c:v>9.6603080689584822</c:v>
                </c:pt>
                <c:pt idx="3">
                  <c:v>9.8197273926425339</c:v>
                </c:pt>
                <c:pt idx="4">
                  <c:v>9.850440769427582</c:v>
                </c:pt>
                <c:pt idx="5">
                  <c:v>9.6431015074933217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'Appendix 3 Methods'!$D$11</c:f>
              <c:strCache>
                <c:ptCount val="1"/>
                <c:pt idx="0">
                  <c:v>1988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Methods'!$D$12:$D$31</c:f>
              <c:numCache>
                <c:formatCode>0.0</c:formatCode>
                <c:ptCount val="20"/>
                <c:pt idx="3">
                  <c:v>11.043529239337532</c:v>
                </c:pt>
                <c:pt idx="4">
                  <c:v>10.999465029190796</c:v>
                </c:pt>
                <c:pt idx="5">
                  <c:v>10.759926722140065</c:v>
                </c:pt>
                <c:pt idx="6">
                  <c:v>11.482133654011339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'Appendix 3 Methods'!$E$11</c:f>
              <c:strCache>
                <c:ptCount val="1"/>
                <c:pt idx="0">
                  <c:v>1989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Methods'!$E$12:$E$31</c:f>
              <c:numCache>
                <c:formatCode>0.0</c:formatCode>
                <c:ptCount val="20"/>
                <c:pt idx="6">
                  <c:v>11.557292561415565</c:v>
                </c:pt>
                <c:pt idx="7">
                  <c:v>11.976621049201695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'Appendix 3 Methods'!$F$11</c:f>
              <c:strCache>
                <c:ptCount val="1"/>
                <c:pt idx="0">
                  <c:v>1990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Methods'!$F$12:$F$31</c:f>
              <c:numCache>
                <c:formatCode>0.0</c:formatCode>
                <c:ptCount val="20"/>
                <c:pt idx="6">
                  <c:v>11.422006528087959</c:v>
                </c:pt>
                <c:pt idx="7">
                  <c:v>11.921635711958292</c:v>
                </c:pt>
                <c:pt idx="8">
                  <c:v>11.796108145341828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'Appendix 3 Methods'!$G$11</c:f>
              <c:strCache>
                <c:ptCount val="1"/>
                <c:pt idx="0">
                  <c:v>1991</c:v>
                </c:pt>
              </c:strCache>
            </c:strRef>
          </c:tx>
          <c:marker>
            <c:spPr>
              <a:solidFill>
                <a:schemeClr val="bg1"/>
              </a:solidFill>
            </c:spPr>
          </c:marker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Methods'!$G$12:$G$31</c:f>
              <c:numCache>
                <c:formatCode>0.0</c:formatCode>
                <c:ptCount val="20"/>
                <c:pt idx="6">
                  <c:v>13.912987459199451</c:v>
                </c:pt>
                <c:pt idx="7">
                  <c:v>14.049771912675139</c:v>
                </c:pt>
                <c:pt idx="8">
                  <c:v>14.050092799877545</c:v>
                </c:pt>
                <c:pt idx="9">
                  <c:v>14.535258707180736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'Appendix 3 Methods'!$H$11</c:f>
              <c:strCache>
                <c:ptCount val="1"/>
                <c:pt idx="0">
                  <c:v>1992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Methods'!$H$12:$H$31</c:f>
              <c:numCache>
                <c:formatCode>0.0</c:formatCode>
                <c:ptCount val="20"/>
                <c:pt idx="6">
                  <c:v>13.266620855523106</c:v>
                </c:pt>
                <c:pt idx="7">
                  <c:v>13.785027696318018</c:v>
                </c:pt>
                <c:pt idx="8">
                  <c:v>13.715247880910013</c:v>
                </c:pt>
                <c:pt idx="9">
                  <c:v>14.270101762935358</c:v>
                </c:pt>
                <c:pt idx="10">
                  <c:v>14.884934439389882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'Appendix 3 Methods'!$I$11</c:f>
              <c:strCache>
                <c:ptCount val="1"/>
                <c:pt idx="0">
                  <c:v>1993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Methods'!$I$12:$I$31</c:f>
              <c:numCache>
                <c:formatCode>0.0</c:formatCode>
                <c:ptCount val="20"/>
                <c:pt idx="7">
                  <c:v>15.308325187357445</c:v>
                </c:pt>
                <c:pt idx="8">
                  <c:v>15.251707709086736</c:v>
                </c:pt>
                <c:pt idx="9">
                  <c:v>15.44897520424251</c:v>
                </c:pt>
                <c:pt idx="10">
                  <c:v>16.166042279903667</c:v>
                </c:pt>
                <c:pt idx="11">
                  <c:v>16.96394806504475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'Appendix 3 Methods'!$J$11</c:f>
              <c:strCache>
                <c:ptCount val="1"/>
                <c:pt idx="0">
                  <c:v>1994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Methods'!$J$12:$J$31</c:f>
              <c:numCache>
                <c:formatCode>0.0</c:formatCode>
                <c:ptCount val="20"/>
                <c:pt idx="8">
                  <c:v>15.184738725293229</c:v>
                </c:pt>
                <c:pt idx="9">
                  <c:v>15.386269170130426</c:v>
                </c:pt>
                <c:pt idx="10">
                  <c:v>16.104161091784853</c:v>
                </c:pt>
                <c:pt idx="11">
                  <c:v>16.847346527165005</c:v>
                </c:pt>
                <c:pt idx="12">
                  <c:v>17.761703837653208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'Appendix 3 Methods'!$K$11</c:f>
              <c:strCache>
                <c:ptCount val="1"/>
                <c:pt idx="0">
                  <c:v>1995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Methods'!$K$12:$K$31</c:f>
              <c:numCache>
                <c:formatCode>0.0</c:formatCode>
                <c:ptCount val="20"/>
                <c:pt idx="9">
                  <c:v>15.425684391572309</c:v>
                </c:pt>
                <c:pt idx="10">
                  <c:v>16.149317634466151</c:v>
                </c:pt>
                <c:pt idx="11">
                  <c:v>16.831589562586661</c:v>
                </c:pt>
                <c:pt idx="12">
                  <c:v>17.871439390426733</c:v>
                </c:pt>
                <c:pt idx="13">
                  <c:v>18.441361534379503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'Appendix 3 Methods'!$L$11</c:f>
              <c:strCache>
                <c:ptCount val="1"/>
                <c:pt idx="0">
                  <c:v>1996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Methods'!$L$12:$L$31</c:f>
              <c:numCache>
                <c:formatCode>0.0</c:formatCode>
                <c:ptCount val="20"/>
                <c:pt idx="10">
                  <c:v>15.721166711265722</c:v>
                </c:pt>
                <c:pt idx="11">
                  <c:v>16.436089751670238</c:v>
                </c:pt>
                <c:pt idx="12">
                  <c:v>18.098638351802911</c:v>
                </c:pt>
                <c:pt idx="13">
                  <c:v>17.915245242968691</c:v>
                </c:pt>
                <c:pt idx="14">
                  <c:v>18.448128678617962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'Appendix 3 Methods'!$M$11</c:f>
              <c:strCache>
                <c:ptCount val="1"/>
                <c:pt idx="0">
                  <c:v>1997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Methods'!$M$12:$M$31</c:f>
              <c:numCache>
                <c:formatCode>0.0</c:formatCode>
                <c:ptCount val="20"/>
                <c:pt idx="11">
                  <c:v>16.34942644648935</c:v>
                </c:pt>
                <c:pt idx="12">
                  <c:v>17.957991375712897</c:v>
                </c:pt>
                <c:pt idx="13">
                  <c:v>17.813660829353346</c:v>
                </c:pt>
                <c:pt idx="14">
                  <c:v>18.334306809842598</c:v>
                </c:pt>
                <c:pt idx="15">
                  <c:v>18.283827418435781</c:v>
                </c:pt>
              </c:numCache>
            </c:numRef>
          </c:yVal>
          <c:smooth val="0"/>
        </c:ser>
        <c:ser>
          <c:idx val="12"/>
          <c:order val="12"/>
          <c:tx>
            <c:strRef>
              <c:f>'Appendix 3 Methods'!$N$11</c:f>
              <c:strCache>
                <c:ptCount val="1"/>
                <c:pt idx="0">
                  <c:v>1998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Methods'!$N$12:$N$31</c:f>
              <c:numCache>
                <c:formatCode>0.0</c:formatCode>
                <c:ptCount val="20"/>
                <c:pt idx="12">
                  <c:v>17.279485633916018</c:v>
                </c:pt>
                <c:pt idx="13">
                  <c:v>17.075278599044804</c:v>
                </c:pt>
                <c:pt idx="14">
                  <c:v>17.6004552874751</c:v>
                </c:pt>
                <c:pt idx="15">
                  <c:v>17.59274140525693</c:v>
                </c:pt>
              </c:numCache>
            </c:numRef>
          </c:yVal>
          <c:smooth val="0"/>
        </c:ser>
        <c:ser>
          <c:idx val="13"/>
          <c:order val="13"/>
          <c:tx>
            <c:strRef>
              <c:f>'Appendix 3 Methods'!$O$11</c:f>
              <c:strCache>
                <c:ptCount val="1"/>
                <c:pt idx="0">
                  <c:v>1999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Methods'!$O$12:$O$31</c:f>
              <c:numCache>
                <c:formatCode>0.0</c:formatCode>
                <c:ptCount val="20"/>
                <c:pt idx="13">
                  <c:v>15.694033810931696</c:v>
                </c:pt>
                <c:pt idx="14">
                  <c:v>16.225606925162118</c:v>
                </c:pt>
                <c:pt idx="15">
                  <c:v>16.248557193577138</c:v>
                </c:pt>
                <c:pt idx="16">
                  <c:v>15.88330632090762</c:v>
                </c:pt>
                <c:pt idx="17">
                  <c:v>15.377525799109074</c:v>
                </c:pt>
              </c:numCache>
            </c:numRef>
          </c:yVal>
          <c:smooth val="0"/>
        </c:ser>
        <c:ser>
          <c:idx val="14"/>
          <c:order val="14"/>
          <c:tx>
            <c:strRef>
              <c:f>'Appendix 3 Methods'!$P$11</c:f>
              <c:strCache>
                <c:ptCount val="1"/>
                <c:pt idx="0">
                  <c:v>2000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Methods'!$P$12:$P$31</c:f>
              <c:numCache>
                <c:formatCode>0.0</c:formatCode>
                <c:ptCount val="20"/>
                <c:pt idx="14">
                  <c:v>16.638960027556873</c:v>
                </c:pt>
                <c:pt idx="15">
                  <c:v>16.68249492278246</c:v>
                </c:pt>
                <c:pt idx="16">
                  <c:v>16.368108277175924</c:v>
                </c:pt>
                <c:pt idx="17">
                  <c:v>15.909566965968915</c:v>
                </c:pt>
                <c:pt idx="18">
                  <c:v>16.397867879801037</c:v>
                </c:pt>
              </c:numCache>
            </c:numRef>
          </c:yVal>
          <c:smooth val="0"/>
        </c:ser>
        <c:ser>
          <c:idx val="16"/>
          <c:order val="15"/>
          <c:tx>
            <c:strRef>
              <c:f>'Appendix 3 Methods'!$S$11</c:f>
              <c:strCache>
                <c:ptCount val="1"/>
                <c:pt idx="0">
                  <c:v>Recon</c:v>
                </c:pt>
              </c:strCache>
            </c:strRef>
          </c:tx>
          <c:spPr>
            <a:ln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Methods'!$S$12:$S$30</c:f>
              <c:numCache>
                <c:formatCode>0.0</c:formatCode>
                <c:ptCount val="19"/>
                <c:pt idx="0">
                  <c:v>11.172117450465505</c:v>
                </c:pt>
                <c:pt idx="1">
                  <c:v>11.41370952367984</c:v>
                </c:pt>
                <c:pt idx="2">
                  <c:v>11.329363569206253</c:v>
                </c:pt>
                <c:pt idx="3">
                  <c:v>11.443261132531624</c:v>
                </c:pt>
                <c:pt idx="4">
                  <c:v>11.416500717391585</c:v>
                </c:pt>
                <c:pt idx="5">
                  <c:v>11.193061932899091</c:v>
                </c:pt>
                <c:pt idx="6">
                  <c:v>11.915268864770363</c:v>
                </c:pt>
                <c:pt idx="7">
                  <c:v>12.308806106252129</c:v>
                </c:pt>
                <c:pt idx="8">
                  <c:v>12.245905112978937</c:v>
                </c:pt>
                <c:pt idx="9">
                  <c:v>12.605609545309314</c:v>
                </c:pt>
                <c:pt idx="10">
                  <c:v>13.298965774475301</c:v>
                </c:pt>
                <c:pt idx="11">
                  <c:v>14.033537321736867</c:v>
                </c:pt>
                <c:pt idx="12">
                  <c:v>15.33986748865799</c:v>
                </c:pt>
                <c:pt idx="13">
                  <c:v>15.349365352129936</c:v>
                </c:pt>
                <c:pt idx="14">
                  <c:v>15.876935156829747</c:v>
                </c:pt>
                <c:pt idx="15">
                  <c:v>15.879008129333652</c:v>
                </c:pt>
                <c:pt idx="16">
                  <c:v>15.524801352894821</c:v>
                </c:pt>
                <c:pt idx="17">
                  <c:v>15.065680351196193</c:v>
                </c:pt>
                <c:pt idx="18">
                  <c:v>15.553981265028314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850816"/>
        <c:axId val="112852352"/>
      </c:scatterChart>
      <c:valAx>
        <c:axId val="112850816"/>
        <c:scaling>
          <c:orientation val="minMax"/>
          <c:max val="2000"/>
        </c:scaling>
        <c:delete val="0"/>
        <c:axPos val="b"/>
        <c:numFmt formatCode="General" sourceLinked="1"/>
        <c:majorTickMark val="out"/>
        <c:minorTickMark val="none"/>
        <c:tickLblPos val="nextTo"/>
        <c:crossAx val="112852352"/>
        <c:crosses val="autoZero"/>
        <c:crossBetween val="midCat"/>
      </c:valAx>
      <c:valAx>
        <c:axId val="11285235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£ billion (2012-13 values)</a:t>
                </a:r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crossAx val="112850816"/>
        <c:crosses val="autoZero"/>
        <c:crossBetween val="midCat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75712111111111113"/>
          <c:y val="6.6008333333333336E-2"/>
          <c:w val="0.23229555555555556"/>
          <c:h val="0.86798333333333333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'Appendix 3 Methods'!$B$11</c:f>
              <c:strCache>
                <c:ptCount val="1"/>
                <c:pt idx="0">
                  <c:v>1986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Methods'!$B$12:$B$31</c:f>
              <c:numCache>
                <c:formatCode>0.0</c:formatCode>
                <c:ptCount val="20"/>
                <c:pt idx="0">
                  <c:v>11.172117450465505</c:v>
                </c:pt>
                <c:pt idx="1">
                  <c:v>11.41370952367984</c:v>
                </c:pt>
                <c:pt idx="2">
                  <c:v>11.356217484443535</c:v>
                </c:pt>
                <c:pt idx="3">
                  <c:v>11.424593287410229</c:v>
                </c:pt>
                <c:pt idx="4">
                  <c:v>11.357662875351801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'Appendix 3 Methods'!$C$11</c:f>
              <c:strCache>
                <c:ptCount val="1"/>
                <c:pt idx="0">
                  <c:v>1987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Methods'!$C$12:$C$31</c:f>
              <c:numCache>
                <c:formatCode>0.0</c:formatCode>
                <c:ptCount val="20"/>
                <c:pt idx="1">
                  <c:v>9.7715079386693517</c:v>
                </c:pt>
                <c:pt idx="2">
                  <c:v>9.6603080689584822</c:v>
                </c:pt>
                <c:pt idx="3">
                  <c:v>9.8197273926425339</c:v>
                </c:pt>
                <c:pt idx="4">
                  <c:v>9.850440769427582</c:v>
                </c:pt>
                <c:pt idx="5">
                  <c:v>9.6431015074933217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'Appendix 3 Methods'!$D$11</c:f>
              <c:strCache>
                <c:ptCount val="1"/>
                <c:pt idx="0">
                  <c:v>1988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Methods'!$D$12:$D$31</c:f>
              <c:numCache>
                <c:formatCode>0.0</c:formatCode>
                <c:ptCount val="20"/>
                <c:pt idx="3">
                  <c:v>11.043529239337532</c:v>
                </c:pt>
                <c:pt idx="4">
                  <c:v>10.999465029190796</c:v>
                </c:pt>
                <c:pt idx="5">
                  <c:v>10.759926722140065</c:v>
                </c:pt>
                <c:pt idx="6">
                  <c:v>11.482133654011339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'Appendix 3 Methods'!$E$11</c:f>
              <c:strCache>
                <c:ptCount val="1"/>
                <c:pt idx="0">
                  <c:v>1989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Methods'!$E$12:$E$31</c:f>
              <c:numCache>
                <c:formatCode>0.0</c:formatCode>
                <c:ptCount val="20"/>
                <c:pt idx="6">
                  <c:v>11.557292561415565</c:v>
                </c:pt>
                <c:pt idx="7">
                  <c:v>11.976621049201695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'Appendix 3 Methods'!$F$11</c:f>
              <c:strCache>
                <c:ptCount val="1"/>
                <c:pt idx="0">
                  <c:v>1990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Methods'!$F$12:$F$31</c:f>
              <c:numCache>
                <c:formatCode>0.0</c:formatCode>
                <c:ptCount val="20"/>
                <c:pt idx="6">
                  <c:v>11.422006528087959</c:v>
                </c:pt>
                <c:pt idx="7">
                  <c:v>11.921635711958292</c:v>
                </c:pt>
                <c:pt idx="8">
                  <c:v>11.796108145341828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'Appendix 3 Methods'!$G$11</c:f>
              <c:strCache>
                <c:ptCount val="1"/>
                <c:pt idx="0">
                  <c:v>1991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Methods'!$G$12:$G$31</c:f>
              <c:numCache>
                <c:formatCode>0.0</c:formatCode>
                <c:ptCount val="20"/>
                <c:pt idx="6">
                  <c:v>13.912987459199451</c:v>
                </c:pt>
                <c:pt idx="7">
                  <c:v>14.049771912675139</c:v>
                </c:pt>
                <c:pt idx="8">
                  <c:v>14.050092799877545</c:v>
                </c:pt>
                <c:pt idx="9">
                  <c:v>14.535258707180736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'Appendix 3 Methods'!$H$11</c:f>
              <c:strCache>
                <c:ptCount val="1"/>
                <c:pt idx="0">
                  <c:v>1992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Methods'!$H$12:$H$31</c:f>
              <c:numCache>
                <c:formatCode>0.0</c:formatCode>
                <c:ptCount val="20"/>
                <c:pt idx="6">
                  <c:v>13.266620855523106</c:v>
                </c:pt>
                <c:pt idx="7">
                  <c:v>13.785027696318018</c:v>
                </c:pt>
                <c:pt idx="8">
                  <c:v>13.715247880910013</c:v>
                </c:pt>
                <c:pt idx="9">
                  <c:v>14.270101762935358</c:v>
                </c:pt>
                <c:pt idx="10">
                  <c:v>14.884934439389882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'Appendix 3 Methods'!$I$11</c:f>
              <c:strCache>
                <c:ptCount val="1"/>
                <c:pt idx="0">
                  <c:v>1993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Methods'!$I$12:$I$31</c:f>
              <c:numCache>
                <c:formatCode>0.0</c:formatCode>
                <c:ptCount val="20"/>
                <c:pt idx="7">
                  <c:v>15.308325187357445</c:v>
                </c:pt>
                <c:pt idx="8">
                  <c:v>15.251707709086736</c:v>
                </c:pt>
                <c:pt idx="9">
                  <c:v>15.44897520424251</c:v>
                </c:pt>
                <c:pt idx="10">
                  <c:v>16.166042279903667</c:v>
                </c:pt>
                <c:pt idx="11">
                  <c:v>16.96394806504475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'Appendix 3 Methods'!$J$11</c:f>
              <c:strCache>
                <c:ptCount val="1"/>
                <c:pt idx="0">
                  <c:v>1994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Methods'!$J$12:$J$31</c:f>
              <c:numCache>
                <c:formatCode>0.0</c:formatCode>
                <c:ptCount val="20"/>
                <c:pt idx="8">
                  <c:v>15.184738725293229</c:v>
                </c:pt>
                <c:pt idx="9">
                  <c:v>15.386269170130426</c:v>
                </c:pt>
                <c:pt idx="10">
                  <c:v>16.104161091784853</c:v>
                </c:pt>
                <c:pt idx="11">
                  <c:v>16.847346527165005</c:v>
                </c:pt>
                <c:pt idx="12">
                  <c:v>17.761703837653208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'Appendix 3 Methods'!$K$11</c:f>
              <c:strCache>
                <c:ptCount val="1"/>
                <c:pt idx="0">
                  <c:v>1995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Methods'!$K$12:$K$31</c:f>
              <c:numCache>
                <c:formatCode>0.0</c:formatCode>
                <c:ptCount val="20"/>
                <c:pt idx="9">
                  <c:v>15.425684391572309</c:v>
                </c:pt>
                <c:pt idx="10">
                  <c:v>16.149317634466151</c:v>
                </c:pt>
                <c:pt idx="11">
                  <c:v>16.831589562586661</c:v>
                </c:pt>
                <c:pt idx="12">
                  <c:v>17.871439390426733</c:v>
                </c:pt>
                <c:pt idx="13">
                  <c:v>18.441361534379503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'Appendix 3 Methods'!$L$11</c:f>
              <c:strCache>
                <c:ptCount val="1"/>
                <c:pt idx="0">
                  <c:v>1996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Methods'!$L$12:$L$31</c:f>
              <c:numCache>
                <c:formatCode>0.0</c:formatCode>
                <c:ptCount val="20"/>
                <c:pt idx="10">
                  <c:v>15.721166711265722</c:v>
                </c:pt>
                <c:pt idx="11">
                  <c:v>16.436089751670238</c:v>
                </c:pt>
                <c:pt idx="12">
                  <c:v>18.098638351802911</c:v>
                </c:pt>
                <c:pt idx="13">
                  <c:v>17.915245242968691</c:v>
                </c:pt>
                <c:pt idx="14">
                  <c:v>18.448128678617962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'Appendix 3 Methods'!$M$11</c:f>
              <c:strCache>
                <c:ptCount val="1"/>
                <c:pt idx="0">
                  <c:v>1997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Methods'!$M$12:$M$31</c:f>
              <c:numCache>
                <c:formatCode>0.0</c:formatCode>
                <c:ptCount val="20"/>
                <c:pt idx="11">
                  <c:v>16.34942644648935</c:v>
                </c:pt>
                <c:pt idx="12">
                  <c:v>17.957991375712897</c:v>
                </c:pt>
                <c:pt idx="13">
                  <c:v>17.813660829353346</c:v>
                </c:pt>
                <c:pt idx="14">
                  <c:v>18.334306809842598</c:v>
                </c:pt>
                <c:pt idx="15">
                  <c:v>18.283827418435781</c:v>
                </c:pt>
              </c:numCache>
            </c:numRef>
          </c:yVal>
          <c:smooth val="0"/>
        </c:ser>
        <c:ser>
          <c:idx val="12"/>
          <c:order val="12"/>
          <c:tx>
            <c:strRef>
              <c:f>'Appendix 3 Methods'!$N$11</c:f>
              <c:strCache>
                <c:ptCount val="1"/>
                <c:pt idx="0">
                  <c:v>1998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Methods'!$N$12:$N$31</c:f>
              <c:numCache>
                <c:formatCode>0.0</c:formatCode>
                <c:ptCount val="20"/>
                <c:pt idx="12">
                  <c:v>17.279485633916018</c:v>
                </c:pt>
                <c:pt idx="13">
                  <c:v>17.075278599044804</c:v>
                </c:pt>
                <c:pt idx="14">
                  <c:v>17.6004552874751</c:v>
                </c:pt>
                <c:pt idx="15">
                  <c:v>17.59274140525693</c:v>
                </c:pt>
              </c:numCache>
            </c:numRef>
          </c:yVal>
          <c:smooth val="0"/>
        </c:ser>
        <c:ser>
          <c:idx val="13"/>
          <c:order val="13"/>
          <c:tx>
            <c:strRef>
              <c:f>'Appendix 3 Methods'!$O$11</c:f>
              <c:strCache>
                <c:ptCount val="1"/>
                <c:pt idx="0">
                  <c:v>1999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Methods'!$O$12:$O$31</c:f>
              <c:numCache>
                <c:formatCode>0.0</c:formatCode>
                <c:ptCount val="20"/>
                <c:pt idx="13">
                  <c:v>15.694033810931696</c:v>
                </c:pt>
                <c:pt idx="14">
                  <c:v>16.225606925162118</c:v>
                </c:pt>
                <c:pt idx="15">
                  <c:v>16.248557193577138</c:v>
                </c:pt>
                <c:pt idx="16">
                  <c:v>15.88330632090762</c:v>
                </c:pt>
                <c:pt idx="17">
                  <c:v>15.377525799109074</c:v>
                </c:pt>
              </c:numCache>
            </c:numRef>
          </c:yVal>
          <c:smooth val="0"/>
        </c:ser>
        <c:ser>
          <c:idx val="14"/>
          <c:order val="14"/>
          <c:tx>
            <c:strRef>
              <c:f>'Appendix 3 Methods'!$P$11</c:f>
              <c:strCache>
                <c:ptCount val="1"/>
                <c:pt idx="0">
                  <c:v>2000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Methods'!$P$12:$P$31</c:f>
              <c:numCache>
                <c:formatCode>0.0</c:formatCode>
                <c:ptCount val="20"/>
                <c:pt idx="14">
                  <c:v>16.638960027556873</c:v>
                </c:pt>
                <c:pt idx="15">
                  <c:v>16.68249492278246</c:v>
                </c:pt>
                <c:pt idx="16">
                  <c:v>16.368108277175924</c:v>
                </c:pt>
                <c:pt idx="17">
                  <c:v>15.909566965968915</c:v>
                </c:pt>
                <c:pt idx="18">
                  <c:v>16.397867879801037</c:v>
                </c:pt>
              </c:numCache>
            </c:numRef>
          </c:yVal>
          <c:smooth val="0"/>
        </c:ser>
        <c:ser>
          <c:idx val="15"/>
          <c:order val="15"/>
          <c:tx>
            <c:v>Recon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Methods'!$S$12:$S$30</c:f>
              <c:numCache>
                <c:formatCode>0.0</c:formatCode>
                <c:ptCount val="19"/>
                <c:pt idx="0">
                  <c:v>11.172117450465505</c:v>
                </c:pt>
                <c:pt idx="1">
                  <c:v>11.41370952367984</c:v>
                </c:pt>
                <c:pt idx="2">
                  <c:v>11.329363569206253</c:v>
                </c:pt>
                <c:pt idx="3">
                  <c:v>11.443261132531624</c:v>
                </c:pt>
                <c:pt idx="4">
                  <c:v>11.416500717391585</c:v>
                </c:pt>
                <c:pt idx="5">
                  <c:v>11.193061932899091</c:v>
                </c:pt>
                <c:pt idx="6">
                  <c:v>11.915268864770363</c:v>
                </c:pt>
                <c:pt idx="7">
                  <c:v>12.308806106252129</c:v>
                </c:pt>
                <c:pt idx="8">
                  <c:v>12.245905112978937</c:v>
                </c:pt>
                <c:pt idx="9">
                  <c:v>12.605609545309314</c:v>
                </c:pt>
                <c:pt idx="10">
                  <c:v>13.298965774475301</c:v>
                </c:pt>
                <c:pt idx="11">
                  <c:v>14.033537321736867</c:v>
                </c:pt>
                <c:pt idx="12">
                  <c:v>15.33986748865799</c:v>
                </c:pt>
                <c:pt idx="13">
                  <c:v>15.349365352129936</c:v>
                </c:pt>
                <c:pt idx="14">
                  <c:v>15.876935156829747</c:v>
                </c:pt>
                <c:pt idx="15">
                  <c:v>15.879008129333652</c:v>
                </c:pt>
                <c:pt idx="16">
                  <c:v>15.524801352894821</c:v>
                </c:pt>
                <c:pt idx="17">
                  <c:v>15.065680351196193</c:v>
                </c:pt>
                <c:pt idx="18">
                  <c:v>15.553981265028314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234304"/>
        <c:axId val="113235840"/>
      </c:scatterChart>
      <c:valAx>
        <c:axId val="113234304"/>
        <c:scaling>
          <c:orientation val="minMax"/>
          <c:max val="2000"/>
        </c:scaling>
        <c:delete val="0"/>
        <c:axPos val="b"/>
        <c:numFmt formatCode="General" sourceLinked="1"/>
        <c:majorTickMark val="out"/>
        <c:minorTickMark val="none"/>
        <c:tickLblPos val="nextTo"/>
        <c:crossAx val="113235840"/>
        <c:crosses val="autoZero"/>
        <c:crossBetween val="midCat"/>
      </c:valAx>
      <c:valAx>
        <c:axId val="113235840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£ billion 2012-13 values</a:t>
                </a:r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crossAx val="113234304"/>
        <c:crosses val="autoZero"/>
        <c:crossBetween val="midCat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r"/>
      <c:overlay val="0"/>
      <c:txPr>
        <a:bodyPr/>
        <a:lstStyle/>
        <a:p>
          <a:pPr>
            <a:defRPr sz="14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600"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'Appendix 3 Methods'!$B$11</c:f>
              <c:strCache>
                <c:ptCount val="1"/>
                <c:pt idx="0">
                  <c:v>1986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Methods'!$B$12:$B$31</c:f>
              <c:numCache>
                <c:formatCode>0.0</c:formatCode>
                <c:ptCount val="20"/>
                <c:pt idx="0">
                  <c:v>11.172117450465505</c:v>
                </c:pt>
                <c:pt idx="1">
                  <c:v>11.41370952367984</c:v>
                </c:pt>
                <c:pt idx="2">
                  <c:v>11.356217484443535</c:v>
                </c:pt>
                <c:pt idx="3">
                  <c:v>11.424593287410229</c:v>
                </c:pt>
                <c:pt idx="4">
                  <c:v>11.357662875351801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'Appendix 3 Methods'!$C$11</c:f>
              <c:strCache>
                <c:ptCount val="1"/>
                <c:pt idx="0">
                  <c:v>1987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Methods'!$C$12:$C$31</c:f>
              <c:numCache>
                <c:formatCode>0.0</c:formatCode>
                <c:ptCount val="20"/>
                <c:pt idx="1">
                  <c:v>9.7715079386693517</c:v>
                </c:pt>
                <c:pt idx="2">
                  <c:v>9.6603080689584822</c:v>
                </c:pt>
                <c:pt idx="3">
                  <c:v>9.8197273926425339</c:v>
                </c:pt>
                <c:pt idx="4">
                  <c:v>9.850440769427582</c:v>
                </c:pt>
                <c:pt idx="5">
                  <c:v>9.6431015074933217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'Appendix 3 Methods'!$D$11</c:f>
              <c:strCache>
                <c:ptCount val="1"/>
                <c:pt idx="0">
                  <c:v>1988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Methods'!$D$12:$D$31</c:f>
              <c:numCache>
                <c:formatCode>0.0</c:formatCode>
                <c:ptCount val="20"/>
                <c:pt idx="3">
                  <c:v>11.043529239337532</c:v>
                </c:pt>
                <c:pt idx="4">
                  <c:v>10.999465029190796</c:v>
                </c:pt>
                <c:pt idx="5">
                  <c:v>10.759926722140065</c:v>
                </c:pt>
                <c:pt idx="6">
                  <c:v>11.482133654011339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'Appendix 3 Methods'!$E$11</c:f>
              <c:strCache>
                <c:ptCount val="1"/>
                <c:pt idx="0">
                  <c:v>1989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Methods'!$E$12:$E$31</c:f>
              <c:numCache>
                <c:formatCode>0.0</c:formatCode>
                <c:ptCount val="20"/>
                <c:pt idx="6">
                  <c:v>11.557292561415565</c:v>
                </c:pt>
                <c:pt idx="7">
                  <c:v>11.976621049201695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'Appendix 3 Methods'!$F$11</c:f>
              <c:strCache>
                <c:ptCount val="1"/>
                <c:pt idx="0">
                  <c:v>1990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Methods'!$F$12:$F$31</c:f>
              <c:numCache>
                <c:formatCode>0.0</c:formatCode>
                <c:ptCount val="20"/>
                <c:pt idx="6">
                  <c:v>11.422006528087959</c:v>
                </c:pt>
                <c:pt idx="7">
                  <c:v>11.921635711958292</c:v>
                </c:pt>
                <c:pt idx="8">
                  <c:v>11.796108145341828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'Appendix 3 Methods'!$G$11</c:f>
              <c:strCache>
                <c:ptCount val="1"/>
                <c:pt idx="0">
                  <c:v>1991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Methods'!$G$12:$G$31</c:f>
              <c:numCache>
                <c:formatCode>0.0</c:formatCode>
                <c:ptCount val="20"/>
                <c:pt idx="6">
                  <c:v>13.912987459199451</c:v>
                </c:pt>
                <c:pt idx="7">
                  <c:v>14.049771912675139</c:v>
                </c:pt>
                <c:pt idx="8">
                  <c:v>14.050092799877545</c:v>
                </c:pt>
                <c:pt idx="9">
                  <c:v>14.535258707180736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'Appendix 3 Methods'!$H$11</c:f>
              <c:strCache>
                <c:ptCount val="1"/>
                <c:pt idx="0">
                  <c:v>1992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Methods'!$H$12:$H$31</c:f>
              <c:numCache>
                <c:formatCode>0.0</c:formatCode>
                <c:ptCount val="20"/>
                <c:pt idx="6">
                  <c:v>13.266620855523106</c:v>
                </c:pt>
                <c:pt idx="7">
                  <c:v>13.785027696318018</c:v>
                </c:pt>
                <c:pt idx="8">
                  <c:v>13.715247880910013</c:v>
                </c:pt>
                <c:pt idx="9">
                  <c:v>14.270101762935358</c:v>
                </c:pt>
                <c:pt idx="10">
                  <c:v>14.884934439389882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'Appendix 3 Methods'!$I$11</c:f>
              <c:strCache>
                <c:ptCount val="1"/>
                <c:pt idx="0">
                  <c:v>1993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Methods'!$I$12:$I$31</c:f>
              <c:numCache>
                <c:formatCode>0.0</c:formatCode>
                <c:ptCount val="20"/>
                <c:pt idx="7">
                  <c:v>15.308325187357445</c:v>
                </c:pt>
                <c:pt idx="8">
                  <c:v>15.251707709086736</c:v>
                </c:pt>
                <c:pt idx="9">
                  <c:v>15.44897520424251</c:v>
                </c:pt>
                <c:pt idx="10">
                  <c:v>16.166042279903667</c:v>
                </c:pt>
                <c:pt idx="11">
                  <c:v>16.96394806504475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'Appendix 3 Methods'!$J$11</c:f>
              <c:strCache>
                <c:ptCount val="1"/>
                <c:pt idx="0">
                  <c:v>1994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Methods'!$J$12:$J$31</c:f>
              <c:numCache>
                <c:formatCode>0.0</c:formatCode>
                <c:ptCount val="20"/>
                <c:pt idx="8">
                  <c:v>15.184738725293229</c:v>
                </c:pt>
                <c:pt idx="9">
                  <c:v>15.386269170130426</c:v>
                </c:pt>
                <c:pt idx="10">
                  <c:v>16.104161091784853</c:v>
                </c:pt>
                <c:pt idx="11">
                  <c:v>16.847346527165005</c:v>
                </c:pt>
                <c:pt idx="12">
                  <c:v>17.761703837653208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'Appendix 3 Methods'!$K$11</c:f>
              <c:strCache>
                <c:ptCount val="1"/>
                <c:pt idx="0">
                  <c:v>1995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Methods'!$K$12:$K$31</c:f>
              <c:numCache>
                <c:formatCode>0.0</c:formatCode>
                <c:ptCount val="20"/>
                <c:pt idx="9">
                  <c:v>15.425684391572309</c:v>
                </c:pt>
                <c:pt idx="10">
                  <c:v>16.149317634466151</c:v>
                </c:pt>
                <c:pt idx="11">
                  <c:v>16.831589562586661</c:v>
                </c:pt>
                <c:pt idx="12">
                  <c:v>17.871439390426733</c:v>
                </c:pt>
                <c:pt idx="13">
                  <c:v>18.441361534379503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'Appendix 3 Methods'!$L$11</c:f>
              <c:strCache>
                <c:ptCount val="1"/>
                <c:pt idx="0">
                  <c:v>1996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Methods'!$L$12:$L$31</c:f>
              <c:numCache>
                <c:formatCode>0.0</c:formatCode>
                <c:ptCount val="20"/>
                <c:pt idx="10">
                  <c:v>15.721166711265722</c:v>
                </c:pt>
                <c:pt idx="11">
                  <c:v>16.436089751670238</c:v>
                </c:pt>
                <c:pt idx="12">
                  <c:v>18.098638351802911</c:v>
                </c:pt>
                <c:pt idx="13">
                  <c:v>17.915245242968691</c:v>
                </c:pt>
                <c:pt idx="14">
                  <c:v>18.448128678617962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'Appendix 3 Methods'!$M$11</c:f>
              <c:strCache>
                <c:ptCount val="1"/>
                <c:pt idx="0">
                  <c:v>1997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Methods'!$M$12:$M$31</c:f>
              <c:numCache>
                <c:formatCode>0.0</c:formatCode>
                <c:ptCount val="20"/>
                <c:pt idx="11">
                  <c:v>16.34942644648935</c:v>
                </c:pt>
                <c:pt idx="12">
                  <c:v>17.957991375712897</c:v>
                </c:pt>
                <c:pt idx="13">
                  <c:v>17.813660829353346</c:v>
                </c:pt>
                <c:pt idx="14">
                  <c:v>18.334306809842598</c:v>
                </c:pt>
                <c:pt idx="15">
                  <c:v>18.283827418435781</c:v>
                </c:pt>
              </c:numCache>
            </c:numRef>
          </c:yVal>
          <c:smooth val="0"/>
        </c:ser>
        <c:ser>
          <c:idx val="12"/>
          <c:order val="12"/>
          <c:tx>
            <c:strRef>
              <c:f>'Appendix 3 Methods'!$N$11</c:f>
              <c:strCache>
                <c:ptCount val="1"/>
                <c:pt idx="0">
                  <c:v>1998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Methods'!$N$12:$N$31</c:f>
              <c:numCache>
                <c:formatCode>0.0</c:formatCode>
                <c:ptCount val="20"/>
                <c:pt idx="12">
                  <c:v>17.279485633916018</c:v>
                </c:pt>
                <c:pt idx="13">
                  <c:v>17.075278599044804</c:v>
                </c:pt>
                <c:pt idx="14">
                  <c:v>17.6004552874751</c:v>
                </c:pt>
                <c:pt idx="15">
                  <c:v>17.59274140525693</c:v>
                </c:pt>
              </c:numCache>
            </c:numRef>
          </c:yVal>
          <c:smooth val="0"/>
        </c:ser>
        <c:ser>
          <c:idx val="13"/>
          <c:order val="13"/>
          <c:tx>
            <c:strRef>
              <c:f>'Appendix 3 Methods'!$O$11</c:f>
              <c:strCache>
                <c:ptCount val="1"/>
                <c:pt idx="0">
                  <c:v>1999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Methods'!$O$12:$O$31</c:f>
              <c:numCache>
                <c:formatCode>0.0</c:formatCode>
                <c:ptCount val="20"/>
                <c:pt idx="13">
                  <c:v>15.694033810931696</c:v>
                </c:pt>
                <c:pt idx="14">
                  <c:v>16.225606925162118</c:v>
                </c:pt>
                <c:pt idx="15">
                  <c:v>16.248557193577138</c:v>
                </c:pt>
                <c:pt idx="16">
                  <c:v>15.88330632090762</c:v>
                </c:pt>
                <c:pt idx="17">
                  <c:v>15.377525799109074</c:v>
                </c:pt>
              </c:numCache>
            </c:numRef>
          </c:yVal>
          <c:smooth val="0"/>
        </c:ser>
        <c:ser>
          <c:idx val="14"/>
          <c:order val="14"/>
          <c:tx>
            <c:strRef>
              <c:f>'Appendix 3 Methods'!$P$11</c:f>
              <c:strCache>
                <c:ptCount val="1"/>
                <c:pt idx="0">
                  <c:v>2000</c:v>
                </c:pt>
              </c:strCache>
            </c:strRef>
          </c:tx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Methods'!$P$12:$P$31</c:f>
              <c:numCache>
                <c:formatCode>0.0</c:formatCode>
                <c:ptCount val="20"/>
                <c:pt idx="14">
                  <c:v>16.638960027556873</c:v>
                </c:pt>
                <c:pt idx="15">
                  <c:v>16.68249492278246</c:v>
                </c:pt>
                <c:pt idx="16">
                  <c:v>16.368108277175924</c:v>
                </c:pt>
                <c:pt idx="17">
                  <c:v>15.909566965968915</c:v>
                </c:pt>
                <c:pt idx="18">
                  <c:v>16.397867879801037</c:v>
                </c:pt>
              </c:numCache>
            </c:numRef>
          </c:yVal>
          <c:smooth val="0"/>
        </c:ser>
        <c:ser>
          <c:idx val="15"/>
          <c:order val="15"/>
          <c:tx>
            <c:v>Recon</c:v>
          </c:tx>
          <c:spPr>
            <a:ln>
              <a:solidFill>
                <a:schemeClr val="bg1">
                  <a:alpha val="0"/>
                </a:schemeClr>
              </a:solidFill>
            </a:ln>
          </c:spPr>
          <c:marker>
            <c:symbol val="none"/>
          </c:marker>
          <c:xVal>
            <c:numRef>
              <c:f>'Appendix 3 Methods'!$A$12:$A$31</c:f>
              <c:numCache>
                <c:formatCode>General</c:formatCode>
                <c:ptCount val="20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</c:numCache>
            </c:numRef>
          </c:xVal>
          <c:yVal>
            <c:numRef>
              <c:f>'Appendix 3 Methods'!$S$12:$S$30</c:f>
              <c:numCache>
                <c:formatCode>0.0</c:formatCode>
                <c:ptCount val="19"/>
                <c:pt idx="0">
                  <c:v>11.172117450465505</c:v>
                </c:pt>
                <c:pt idx="1">
                  <c:v>11.41370952367984</c:v>
                </c:pt>
                <c:pt idx="2">
                  <c:v>11.329363569206253</c:v>
                </c:pt>
                <c:pt idx="3">
                  <c:v>11.443261132531624</c:v>
                </c:pt>
                <c:pt idx="4">
                  <c:v>11.416500717391585</c:v>
                </c:pt>
                <c:pt idx="5">
                  <c:v>11.193061932899091</c:v>
                </c:pt>
                <c:pt idx="6">
                  <c:v>11.915268864770363</c:v>
                </c:pt>
                <c:pt idx="7">
                  <c:v>12.308806106252129</c:v>
                </c:pt>
                <c:pt idx="8">
                  <c:v>12.245905112978937</c:v>
                </c:pt>
                <c:pt idx="9">
                  <c:v>12.605609545309314</c:v>
                </c:pt>
                <c:pt idx="10">
                  <c:v>13.298965774475301</c:v>
                </c:pt>
                <c:pt idx="11">
                  <c:v>14.033537321736867</c:v>
                </c:pt>
                <c:pt idx="12">
                  <c:v>15.33986748865799</c:v>
                </c:pt>
                <c:pt idx="13">
                  <c:v>15.349365352129936</c:v>
                </c:pt>
                <c:pt idx="14">
                  <c:v>15.876935156829747</c:v>
                </c:pt>
                <c:pt idx="15">
                  <c:v>15.879008129333652</c:v>
                </c:pt>
                <c:pt idx="16">
                  <c:v>15.524801352894821</c:v>
                </c:pt>
                <c:pt idx="17">
                  <c:v>15.065680351196193</c:v>
                </c:pt>
                <c:pt idx="18">
                  <c:v>15.553981265028314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288704"/>
        <c:axId val="113290240"/>
      </c:scatterChart>
      <c:valAx>
        <c:axId val="113288704"/>
        <c:scaling>
          <c:orientation val="minMax"/>
          <c:max val="2000"/>
        </c:scaling>
        <c:delete val="0"/>
        <c:axPos val="b"/>
        <c:numFmt formatCode="General" sourceLinked="1"/>
        <c:majorTickMark val="out"/>
        <c:minorTickMark val="none"/>
        <c:tickLblPos val="nextTo"/>
        <c:crossAx val="113290240"/>
        <c:crosses val="autoZero"/>
        <c:crossBetween val="midCat"/>
      </c:valAx>
      <c:valAx>
        <c:axId val="113290240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£ billion 2012-13 values</a:t>
                </a:r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crossAx val="113288704"/>
        <c:crosses val="autoZero"/>
        <c:crossBetween val="midCat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r"/>
      <c:overlay val="0"/>
      <c:txPr>
        <a:bodyPr/>
        <a:lstStyle/>
        <a:p>
          <a:pPr>
            <a:defRPr sz="14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600"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217714</xdr:colOff>
      <xdr:row>62</xdr:row>
      <xdr:rowOff>108856</xdr:rowOff>
    </xdr:from>
    <xdr:to>
      <xdr:col>15</xdr:col>
      <xdr:colOff>102514</xdr:colOff>
      <xdr:row>84</xdr:row>
      <xdr:rowOff>146506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54428</xdr:colOff>
      <xdr:row>62</xdr:row>
      <xdr:rowOff>13607</xdr:rowOff>
    </xdr:from>
    <xdr:to>
      <xdr:col>29</xdr:col>
      <xdr:colOff>548828</xdr:colOff>
      <xdr:row>84</xdr:row>
      <xdr:rowOff>51257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598714</xdr:colOff>
      <xdr:row>91</xdr:row>
      <xdr:rowOff>95250</xdr:rowOff>
    </xdr:from>
    <xdr:to>
      <xdr:col>15</xdr:col>
      <xdr:colOff>483514</xdr:colOff>
      <xdr:row>113</xdr:row>
      <xdr:rowOff>132900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0.11792</cdr:x>
      <cdr:y>0.80752</cdr:y>
    </cdr:from>
    <cdr:to>
      <cdr:x>0.24679</cdr:x>
      <cdr:y>0.87356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849015" y="2907075"/>
          <a:ext cx="927864" cy="237744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/>
            <a:t>Thatcher</a:t>
          </a:r>
        </a:p>
      </cdr:txBody>
    </cdr:sp>
  </cdr:relSizeAnchor>
  <cdr:relSizeAnchor xmlns:cdr="http://schemas.openxmlformats.org/drawingml/2006/chartDrawing">
    <cdr:from>
      <cdr:x>0.27657</cdr:x>
      <cdr:y>0.80454</cdr:y>
    </cdr:from>
    <cdr:to>
      <cdr:x>0.37987</cdr:x>
      <cdr:y>0.87058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991280" y="2896347"/>
          <a:ext cx="743756" cy="237744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chemeClr val="bg1"/>
              </a:solidFill>
            </a:rPr>
            <a:t>Major</a:t>
          </a:r>
        </a:p>
      </cdr:txBody>
    </cdr:sp>
  </cdr:relSizeAnchor>
  <cdr:relSizeAnchor xmlns:cdr="http://schemas.openxmlformats.org/drawingml/2006/chartDrawing">
    <cdr:from>
      <cdr:x>0.38786</cdr:x>
      <cdr:y>0.80268</cdr:y>
    </cdr:from>
    <cdr:to>
      <cdr:x>0.54523</cdr:x>
      <cdr:y>0.86872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2792613" y="2889651"/>
          <a:ext cx="1133064" cy="237744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/>
            <a:t>Blair</a:t>
          </a:r>
        </a:p>
      </cdr:txBody>
    </cdr:sp>
  </cdr:relSizeAnchor>
  <cdr:relSizeAnchor xmlns:cdr="http://schemas.openxmlformats.org/drawingml/2006/chartDrawing">
    <cdr:from>
      <cdr:x>0.53639</cdr:x>
      <cdr:y>0.80297</cdr:y>
    </cdr:from>
    <cdr:to>
      <cdr:x>0.60537</cdr:x>
      <cdr:y>0.86901</cdr:y>
    </cdr:to>
    <cdr:sp macro="" textlink="">
      <cdr:nvSpPr>
        <cdr:cNvPr id="7" name="TextBox 1"/>
        <cdr:cNvSpPr txBox="1"/>
      </cdr:nvSpPr>
      <cdr:spPr>
        <a:xfrm xmlns:a="http://schemas.openxmlformats.org/drawingml/2006/main" rot="19307295">
          <a:off x="3861988" y="2890680"/>
          <a:ext cx="496656" cy="237744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lIns="36000" rIns="36000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 b="1">
              <a:solidFill>
                <a:schemeClr val="bg1"/>
              </a:solidFill>
            </a:rPr>
            <a:t>Brown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0.2902</cdr:x>
      <cdr:y>0.80273</cdr:y>
    </cdr:from>
    <cdr:to>
      <cdr:x>0.38932</cdr:x>
      <cdr:y>0.86877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89428" y="2889840"/>
          <a:ext cx="713644" cy="237744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chemeClr val="bg1"/>
              </a:solidFill>
            </a:rPr>
            <a:t>Major</a:t>
          </a:r>
        </a:p>
      </cdr:txBody>
    </cdr:sp>
  </cdr:relSizeAnchor>
  <cdr:relSizeAnchor xmlns:cdr="http://schemas.openxmlformats.org/drawingml/2006/chartDrawing">
    <cdr:from>
      <cdr:x>0.38927</cdr:x>
      <cdr:y>0.80789</cdr:y>
    </cdr:from>
    <cdr:to>
      <cdr:x>0.54664</cdr:x>
      <cdr:y>0.87393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2802723" y="2908416"/>
          <a:ext cx="1133064" cy="237744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/>
            <a:t>Blair</a:t>
          </a:r>
        </a:p>
      </cdr:txBody>
    </cdr:sp>
  </cdr:relSizeAnchor>
  <cdr:relSizeAnchor xmlns:cdr="http://schemas.openxmlformats.org/drawingml/2006/chartDrawing">
    <cdr:from>
      <cdr:x>0.5394</cdr:x>
      <cdr:y>0.80037</cdr:y>
    </cdr:from>
    <cdr:to>
      <cdr:x>0.60838</cdr:x>
      <cdr:y>0.86641</cdr:y>
    </cdr:to>
    <cdr:sp macro="" textlink="">
      <cdr:nvSpPr>
        <cdr:cNvPr id="7" name="TextBox 1"/>
        <cdr:cNvSpPr txBox="1"/>
      </cdr:nvSpPr>
      <cdr:spPr>
        <a:xfrm xmlns:a="http://schemas.openxmlformats.org/drawingml/2006/main" rot="18923370">
          <a:off x="3883707" y="2881346"/>
          <a:ext cx="496656" cy="237744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lIns="36000" rIns="36000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 b="1">
              <a:solidFill>
                <a:schemeClr val="bg1"/>
              </a:solidFill>
            </a:rPr>
            <a:t>Brown</a:t>
          </a:r>
        </a:p>
      </cdr:txBody>
    </cdr:sp>
  </cdr:relSizeAnchor>
  <cdr:relSizeAnchor xmlns:cdr="http://schemas.openxmlformats.org/drawingml/2006/chartDrawing">
    <cdr:from>
      <cdr:x>0.13587</cdr:x>
      <cdr:y>0.80424</cdr:y>
    </cdr:from>
    <cdr:to>
      <cdr:x>0.26474</cdr:x>
      <cdr:y>0.87028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978276" y="2895276"/>
          <a:ext cx="927864" cy="237744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/>
            <a:t>Thatcher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0.12304</cdr:x>
      <cdr:y>0.80528</cdr:y>
    </cdr:from>
    <cdr:to>
      <cdr:x>0.25191</cdr:x>
      <cdr:y>0.87132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06710" y="3292818"/>
          <a:ext cx="1054411" cy="270039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/>
            <a:t>Thatcher</a:t>
          </a:r>
        </a:p>
      </cdr:txBody>
    </cdr:sp>
  </cdr:relSizeAnchor>
  <cdr:relSizeAnchor xmlns:cdr="http://schemas.openxmlformats.org/drawingml/2006/chartDrawing">
    <cdr:from>
      <cdr:x>0.28818</cdr:x>
      <cdr:y>0.79949</cdr:y>
    </cdr:from>
    <cdr:to>
      <cdr:x>0.38913</cdr:x>
      <cdr:y>0.86553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74895" y="2878173"/>
          <a:ext cx="726815" cy="237744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chemeClr val="bg1"/>
              </a:solidFill>
            </a:rPr>
            <a:t>Major</a:t>
          </a:r>
        </a:p>
      </cdr:txBody>
    </cdr:sp>
  </cdr:relSizeAnchor>
  <cdr:relSizeAnchor xmlns:cdr="http://schemas.openxmlformats.org/drawingml/2006/chartDrawing">
    <cdr:from>
      <cdr:x>0.39117</cdr:x>
      <cdr:y>0.79886</cdr:y>
    </cdr:from>
    <cdr:to>
      <cdr:x>0.54854</cdr:x>
      <cdr:y>0.8649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2816448" y="2875899"/>
          <a:ext cx="1133064" cy="237744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/>
            <a:t>Blair</a:t>
          </a:r>
        </a:p>
      </cdr:txBody>
    </cdr:sp>
  </cdr:relSizeAnchor>
  <cdr:relSizeAnchor xmlns:cdr="http://schemas.openxmlformats.org/drawingml/2006/chartDrawing">
    <cdr:from>
      <cdr:x>0.53791</cdr:x>
      <cdr:y>0.80111</cdr:y>
    </cdr:from>
    <cdr:to>
      <cdr:x>0.60689</cdr:x>
      <cdr:y>0.86715</cdr:y>
    </cdr:to>
    <cdr:sp macro="" textlink="">
      <cdr:nvSpPr>
        <cdr:cNvPr id="7" name="TextBox 1"/>
        <cdr:cNvSpPr txBox="1"/>
      </cdr:nvSpPr>
      <cdr:spPr>
        <a:xfrm xmlns:a="http://schemas.openxmlformats.org/drawingml/2006/main" rot="18971996">
          <a:off x="3872977" y="2883990"/>
          <a:ext cx="496656" cy="237744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lIns="36000" rIns="36000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 b="1">
              <a:solidFill>
                <a:schemeClr val="bg1"/>
              </a:solidFill>
            </a:rPr>
            <a:t>Brown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122959</xdr:colOff>
      <xdr:row>33</xdr:row>
      <xdr:rowOff>104011</xdr:rowOff>
    </xdr:from>
    <xdr:to>
      <xdr:col>11</xdr:col>
      <xdr:colOff>464959</xdr:colOff>
      <xdr:row>56</xdr:row>
      <xdr:rowOff>95716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0.13651</cdr:x>
      <cdr:y>0.80505</cdr:y>
    </cdr:from>
    <cdr:to>
      <cdr:x>0.29852</cdr:x>
      <cdr:y>0.91738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82880" y="2898182"/>
          <a:ext cx="1166472" cy="4043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/>
            <a:t>Thatcher</a:t>
          </a:r>
        </a:p>
      </cdr:txBody>
    </cdr:sp>
  </cdr:relSizeAnchor>
  <cdr:relSizeAnchor xmlns:cdr="http://schemas.openxmlformats.org/drawingml/2006/chartDrawing">
    <cdr:from>
      <cdr:x>0.49384</cdr:x>
      <cdr:y>0.80508</cdr:y>
    </cdr:from>
    <cdr:to>
      <cdr:x>0.65585</cdr:x>
      <cdr:y>0.88626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3555654" y="2898289"/>
          <a:ext cx="1166472" cy="2922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/>
            <a:t>Blair</a:t>
          </a:r>
        </a:p>
      </cdr:txBody>
    </cdr:sp>
  </cdr:relSizeAnchor>
  <cdr:relSizeAnchor xmlns:cdr="http://schemas.openxmlformats.org/drawingml/2006/chartDrawing">
    <cdr:from>
      <cdr:x>0.34172</cdr:x>
      <cdr:y>0.80532</cdr:y>
    </cdr:from>
    <cdr:to>
      <cdr:x>0.50373</cdr:x>
      <cdr:y>0.90532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2460410" y="2899165"/>
          <a:ext cx="1166472" cy="3599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chemeClr val="bg1"/>
              </a:solidFill>
            </a:rPr>
            <a:t>Major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382693</xdr:colOff>
      <xdr:row>88</xdr:row>
      <xdr:rowOff>44424</xdr:rowOff>
    </xdr:from>
    <xdr:to>
      <xdr:col>13</xdr:col>
      <xdr:colOff>418236</xdr:colOff>
      <xdr:row>108</xdr:row>
      <xdr:rowOff>107750</xdr:rowOff>
    </xdr:to>
    <xdr:graphicFrame macro="">
      <xdr:nvGraphicFramePr>
        <xdr:cNvPr id="8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415634</xdr:colOff>
      <xdr:row>66</xdr:row>
      <xdr:rowOff>110403</xdr:rowOff>
    </xdr:from>
    <xdr:to>
      <xdr:col>13</xdr:col>
      <xdr:colOff>479211</xdr:colOff>
      <xdr:row>85</xdr:row>
      <xdr:rowOff>90903</xdr:rowOff>
    </xdr:to>
    <xdr:graphicFrame macro="">
      <xdr:nvGraphicFramePr>
        <xdr:cNvPr id="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0.72801</cdr:x>
      <cdr:y>0.13432</cdr:y>
    </cdr:from>
    <cdr:to>
      <cdr:x>0.95971</cdr:x>
      <cdr:y>0.19636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6566778" y="594926"/>
          <a:ext cx="2089974" cy="27478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Data</a:t>
          </a:r>
          <a:r>
            <a:rPr lang="en-US" sz="1200"/>
            <a:t> </a:t>
          </a:r>
          <a:r>
            <a:rPr lang="en-US" sz="1400"/>
            <a:t>Sources</a:t>
          </a:r>
          <a:r>
            <a:rPr lang="en-US" sz="1200"/>
            <a:t>:</a:t>
          </a:r>
        </a:p>
      </cdr:txBody>
    </cdr:sp>
  </cdr:relSizeAnchor>
  <cdr:relSizeAnchor xmlns:cdr="http://schemas.openxmlformats.org/drawingml/2006/chartDrawing">
    <cdr:from>
      <cdr:x>0.29771</cdr:x>
      <cdr:y>0.81895</cdr:y>
    </cdr:from>
    <cdr:to>
      <cdr:x>0.41705</cdr:x>
      <cdr:y>0.87656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143518" y="2948213"/>
          <a:ext cx="859248" cy="207396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200" b="1"/>
            <a:t>Thatcher</a:t>
          </a:r>
        </a:p>
      </cdr:txBody>
    </cdr:sp>
  </cdr:relSizeAnchor>
  <cdr:relSizeAnchor xmlns:cdr="http://schemas.openxmlformats.org/drawingml/2006/chartDrawing">
    <cdr:from>
      <cdr:x>0.48143</cdr:x>
      <cdr:y>0.81833</cdr:y>
    </cdr:from>
    <cdr:to>
      <cdr:x>0.60077</cdr:x>
      <cdr:y>0.87593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466296" y="2945981"/>
          <a:ext cx="859248" cy="207360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200" b="1"/>
            <a:t>Blair</a:t>
          </a:r>
        </a:p>
      </cdr:txBody>
    </cdr:sp>
  </cdr:relSizeAnchor>
  <cdr:relSizeAnchor xmlns:cdr="http://schemas.openxmlformats.org/drawingml/2006/chartDrawing">
    <cdr:from>
      <cdr:x>0.40639</cdr:x>
      <cdr:y>0.81864</cdr:y>
    </cdr:from>
    <cdr:to>
      <cdr:x>0.50823</cdr:x>
      <cdr:y>0.87624</cdr:y>
    </cdr:to>
    <cdr:sp macro="" textlink="">
      <cdr:nvSpPr>
        <cdr:cNvPr id="8" name="TextBox 1"/>
        <cdr:cNvSpPr txBox="1"/>
      </cdr:nvSpPr>
      <cdr:spPr>
        <a:xfrm xmlns:a="http://schemas.openxmlformats.org/drawingml/2006/main">
          <a:off x="2925980" y="2947097"/>
          <a:ext cx="733242" cy="207360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200" b="1">
              <a:solidFill>
                <a:schemeClr val="bg1"/>
              </a:solidFill>
            </a:rPr>
            <a:t>Major</a:t>
          </a:r>
        </a:p>
      </cdr:txBody>
    </cdr:sp>
  </cdr:relSizeAnchor>
  <cdr:relSizeAnchor xmlns:cdr="http://schemas.openxmlformats.org/drawingml/2006/chartDrawing">
    <cdr:from>
      <cdr:x>0.60687</cdr:x>
      <cdr:y>0.77107</cdr:y>
    </cdr:from>
    <cdr:to>
      <cdr:x>0.63568</cdr:x>
      <cdr:y>0.94102</cdr:y>
    </cdr:to>
    <cdr:sp macro="" textlink="">
      <cdr:nvSpPr>
        <cdr:cNvPr id="9" name="TextBox 1"/>
        <cdr:cNvSpPr txBox="1"/>
      </cdr:nvSpPr>
      <cdr:spPr>
        <a:xfrm xmlns:a="http://schemas.openxmlformats.org/drawingml/2006/main" rot="18675455">
          <a:off x="4167248" y="2978068"/>
          <a:ext cx="611839" cy="207396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800" b="1">
              <a:solidFill>
                <a:schemeClr val="bg1"/>
              </a:solidFill>
            </a:rPr>
            <a:t>Brown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0.72801</cdr:x>
      <cdr:y>0.07624</cdr:y>
    </cdr:from>
    <cdr:to>
      <cdr:x>0.95971</cdr:x>
      <cdr:y>0.13828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6340801" y="338314"/>
          <a:ext cx="2018054" cy="2753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Data Sources:</a:t>
          </a:r>
        </a:p>
      </cdr:txBody>
    </cdr:sp>
  </cdr:relSizeAnchor>
  <cdr:relSizeAnchor xmlns:cdr="http://schemas.openxmlformats.org/drawingml/2006/chartDrawing">
    <cdr:from>
      <cdr:x>0.59922</cdr:x>
      <cdr:y>0.06766</cdr:y>
    </cdr:from>
    <cdr:to>
      <cdr:x>0.68991</cdr:x>
      <cdr:y>0.54706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310005" y="243582"/>
          <a:ext cx="652321" cy="172584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0.2641</cdr:x>
      <cdr:y>0.82126</cdr:y>
    </cdr:from>
    <cdr:to>
      <cdr:x>0.38344</cdr:x>
      <cdr:y>0.87887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1901527" y="2956532"/>
          <a:ext cx="859248" cy="207396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200" b="1"/>
            <a:t>Thatcher</a:t>
          </a:r>
        </a:p>
      </cdr:txBody>
    </cdr:sp>
  </cdr:relSizeAnchor>
  <cdr:relSizeAnchor xmlns:cdr="http://schemas.openxmlformats.org/drawingml/2006/chartDrawing">
    <cdr:from>
      <cdr:x>0.42725</cdr:x>
      <cdr:y>0.82028</cdr:y>
    </cdr:from>
    <cdr:to>
      <cdr:x>0.54659</cdr:x>
      <cdr:y>0.87788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076201" y="2953021"/>
          <a:ext cx="859248" cy="207360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200" b="1"/>
            <a:t>Blair</a:t>
          </a:r>
        </a:p>
      </cdr:txBody>
    </cdr:sp>
  </cdr:relSizeAnchor>
  <cdr:relSizeAnchor xmlns:cdr="http://schemas.openxmlformats.org/drawingml/2006/chartDrawing">
    <cdr:from>
      <cdr:x>0.3594</cdr:x>
      <cdr:y>0.81648</cdr:y>
    </cdr:from>
    <cdr:to>
      <cdr:x>0.4513</cdr:x>
      <cdr:y>0.87746</cdr:y>
    </cdr:to>
    <cdr:sp macro="" textlink="">
      <cdr:nvSpPr>
        <cdr:cNvPr id="8" name="TextBox 1"/>
        <cdr:cNvSpPr txBox="1"/>
      </cdr:nvSpPr>
      <cdr:spPr>
        <a:xfrm xmlns:a="http://schemas.openxmlformats.org/drawingml/2006/main">
          <a:off x="2587670" y="2939332"/>
          <a:ext cx="661680" cy="219537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200" b="1">
              <a:solidFill>
                <a:schemeClr val="bg1"/>
              </a:solidFill>
            </a:rPr>
            <a:t>Major</a:t>
          </a:r>
        </a:p>
      </cdr:txBody>
    </cdr:sp>
  </cdr:relSizeAnchor>
  <cdr:relSizeAnchor xmlns:cdr="http://schemas.openxmlformats.org/drawingml/2006/chartDrawing">
    <cdr:from>
      <cdr:x>0.53254</cdr:x>
      <cdr:y>0.78791</cdr:y>
    </cdr:from>
    <cdr:to>
      <cdr:x>0.5889</cdr:x>
      <cdr:y>0.95534</cdr:y>
    </cdr:to>
    <cdr:sp macro="" textlink="">
      <cdr:nvSpPr>
        <cdr:cNvPr id="9" name="TextBox 1"/>
        <cdr:cNvSpPr txBox="1"/>
      </cdr:nvSpPr>
      <cdr:spPr>
        <a:xfrm xmlns:a="http://schemas.openxmlformats.org/drawingml/2006/main" rot="18555077">
          <a:off x="3735816" y="2934969"/>
          <a:ext cx="602726" cy="405761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800" b="1">
              <a:solidFill>
                <a:schemeClr val="bg1"/>
              </a:solidFill>
            </a:rPr>
            <a:t>Brown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341241</xdr:colOff>
      <xdr:row>38</xdr:row>
      <xdr:rowOff>12838</xdr:rowOff>
    </xdr:from>
    <xdr:to>
      <xdr:col>11</xdr:col>
      <xdr:colOff>393350</xdr:colOff>
      <xdr:row>56</xdr:row>
      <xdr:rowOff>183838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109</xdr:row>
      <xdr:rowOff>108857</xdr:rowOff>
    </xdr:from>
    <xdr:to>
      <xdr:col>14</xdr:col>
      <xdr:colOff>485775</xdr:colOff>
      <xdr:row>138</xdr:row>
      <xdr:rowOff>54427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140</xdr:row>
      <xdr:rowOff>0</xdr:rowOff>
    </xdr:from>
    <xdr:to>
      <xdr:col>14</xdr:col>
      <xdr:colOff>485775</xdr:colOff>
      <xdr:row>169</xdr:row>
      <xdr:rowOff>54428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0.77427</cdr:x>
      <cdr:y>0.00736</cdr:y>
    </cdr:from>
    <cdr:to>
      <cdr:x>0.91487</cdr:x>
      <cdr:y>0.09301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574711" y="26500"/>
          <a:ext cx="1012376" cy="3083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200" b="1"/>
            <a:t>PESA Edition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0.87832</cdr:x>
      <cdr:y>0.02016</cdr:y>
    </cdr:from>
    <cdr:to>
      <cdr:x>0.99477</cdr:x>
      <cdr:y>0.10581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605559" y="106457"/>
          <a:ext cx="875781" cy="4521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200" b="1"/>
            <a:t>PESA Edition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0.87832</cdr:x>
      <cdr:y>0.02016</cdr:y>
    </cdr:from>
    <cdr:to>
      <cdr:x>0.99477</cdr:x>
      <cdr:y>0.10581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605559" y="106457"/>
          <a:ext cx="875781" cy="4521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200" b="1"/>
            <a:t>PESA Edition</a:t>
          </a:r>
        </a:p>
      </cdr:txBody>
    </cdr:sp>
  </cdr:relSizeAnchor>
  <cdr:relSizeAnchor xmlns:cdr="http://schemas.openxmlformats.org/drawingml/2006/chartDrawing">
    <cdr:from>
      <cdr:x>0.91189</cdr:x>
      <cdr:y>0.90206</cdr:y>
    </cdr:from>
    <cdr:to>
      <cdr:x>0.99331</cdr:x>
      <cdr:y>0.93299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6858000" y="4762500"/>
          <a:ext cx="612322" cy="16328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client\P\PESA\Publications\PESA08\Copy%20of%20PEF%20FSBR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Classification"/>
      <sheetName val="Dept AMEsum"/>
      <sheetName val="DELsum"/>
      <sheetName val="PC DELsum"/>
      <sheetName val="Oth COINS data"/>
      <sheetName val="ONS NAA data"/>
      <sheetName val="Adjusts in DEL"/>
      <sheetName val="DEL_PSATforecast"/>
      <sheetName val="Ftabs input"/>
      <sheetName val="PBR Ftabs input"/>
      <sheetName val="Ftabs diff"/>
      <sheetName val="Calculations"/>
      <sheetName val="Actual PSCE, PSNI"/>
      <sheetName val="TME"/>
      <sheetName val="Oth cur ac adj in AME"/>
      <sheetName val="Oth cap ac adj in AME"/>
      <sheetName val="PESA TME table"/>
      <sheetName val="NA Query"/>
      <sheetName val="New DEL Query"/>
      <sheetName val="PSAT2"/>
      <sheetName val="PBR PSAT2"/>
      <sheetName val="Diff PSAT2"/>
      <sheetName val="LA curr, old"/>
      <sheetName val="LA curr, PBR"/>
      <sheetName val="LA curr, FSBR"/>
      <sheetName val="LA cap, old"/>
      <sheetName val="LA cap, new"/>
      <sheetName val="Mod Query"/>
      <sheetName val="Mod input"/>
      <sheetName val="Upload"/>
      <sheetName val="ANTdl"/>
      <sheetName val="Model BEFORE input"/>
      <sheetName val=" Model AFTER input"/>
      <sheetName val="Input-Model AFTER input"/>
      <sheetName val="AA Query"/>
      <sheetName val="New AA table"/>
      <sheetName val="EC codes"/>
    </sheetNames>
    <sheetDataSet>
      <sheetData sheetId="0"/>
      <sheetData sheetId="1" refreshError="1"/>
      <sheetData sheetId="2"/>
      <sheetData sheetId="3"/>
      <sheetData sheetId="4" refreshError="1"/>
      <sheetData sheetId="5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tabSelected="1" workbookViewId="0">
      <selection activeCell="A12" sqref="A12"/>
    </sheetView>
  </sheetViews>
  <sheetFormatPr defaultRowHeight="15" x14ac:dyDescent="0.25"/>
  <cols>
    <col min="1" max="16384" width="9.140625" style="66"/>
  </cols>
  <sheetData>
    <row r="1" spans="1:1" x14ac:dyDescent="0.25">
      <c r="A1" s="66" t="s">
        <v>50</v>
      </c>
    </row>
    <row r="2" spans="1:1" x14ac:dyDescent="0.25">
      <c r="A2" s="90" t="s">
        <v>133</v>
      </c>
    </row>
    <row r="3" spans="1:1" x14ac:dyDescent="0.25">
      <c r="A3" s="92" t="s">
        <v>135</v>
      </c>
    </row>
    <row r="4" spans="1:1" x14ac:dyDescent="0.25">
      <c r="A4" s="92"/>
    </row>
    <row r="5" spans="1:1" x14ac:dyDescent="0.25">
      <c r="A5" s="91" t="s">
        <v>134</v>
      </c>
    </row>
    <row r="6" spans="1:1" x14ac:dyDescent="0.25">
      <c r="A6" s="87" t="s">
        <v>38</v>
      </c>
    </row>
    <row r="7" spans="1:1" x14ac:dyDescent="0.25">
      <c r="A7" s="87" t="s">
        <v>39</v>
      </c>
    </row>
    <row r="8" spans="1:1" x14ac:dyDescent="0.25">
      <c r="A8" s="88" t="s">
        <v>46</v>
      </c>
    </row>
    <row r="9" spans="1:1" x14ac:dyDescent="0.25">
      <c r="A9" s="88" t="s">
        <v>40</v>
      </c>
    </row>
    <row r="10" spans="1:1" x14ac:dyDescent="0.25">
      <c r="A10" s="88" t="s">
        <v>125</v>
      </c>
    </row>
    <row r="11" spans="1:1" x14ac:dyDescent="0.25">
      <c r="A11" s="88" t="s">
        <v>126</v>
      </c>
    </row>
    <row r="12" spans="1:1" x14ac:dyDescent="0.25">
      <c r="A12" s="87" t="s">
        <v>43</v>
      </c>
    </row>
  </sheetData>
  <hyperlinks>
    <hyperlink ref="A6" location="'Figs 4.1 - 4.3'!A1" display="Figure 4.1. Running Costs of UK Civil Departments in Real Terms 1981—2010 "/>
    <hyperlink ref="A7" location="'Figs 4.1 - 4.3'!A1" display="Figure 4.2. UK Public Spending: Total Managed Expenditure (TME) and Department Expenditure Limits (DEL) in Real Terms 1981—2013"/>
    <hyperlink ref="A8" location="'Figs 4.1 - 4.3'!A1" display="Figure 4.3. Net Running Costs of UK Civil Departments as a Percentage of Departmental Expenditure Limits and Total Managed Expenditure 1981—2010 "/>
    <hyperlink ref="A9" location="'Fig 4.4 depts'!A1" display="Figure 4.4. Gross Running Costs of Selected Civil Departments and Groups in Real Terms 1981—2004 "/>
    <hyperlink ref="A10" location="'Fig 4.5-4.6 Staff costs'!A1" display="Figure 4.5. UK Civil Service Paybill in Real Terms (£ billion 2012-13 values) 1962-2013  "/>
    <hyperlink ref="A11" location="'Fig 4.5-4.6 Staff costs'!A1" display="Figure 4.6. UK Civil Service Paybill as a Percentage of Total Managed Expenditure 1962-2013  "/>
    <hyperlink ref="A12" location="'Appendix 3 Methods'!A1" display="Figure A3: Net Running Costs of UK Central Civil Departments 1980-81 to 1998-99, Showing Successive Reclassifications and Reconstruction"/>
  </hyperlink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1"/>
  <sheetViews>
    <sheetView zoomScale="115" zoomScaleNormal="115" workbookViewId="0">
      <selection activeCell="A19" sqref="A19"/>
    </sheetView>
  </sheetViews>
  <sheetFormatPr defaultRowHeight="12.75" x14ac:dyDescent="0.2"/>
  <cols>
    <col min="1" max="1" width="34.140625" customWidth="1"/>
  </cols>
  <sheetData>
    <row r="1" spans="1:13" x14ac:dyDescent="0.2">
      <c r="A1" t="s">
        <v>47</v>
      </c>
    </row>
    <row r="2" spans="1:13" x14ac:dyDescent="0.2">
      <c r="A2" t="s">
        <v>80</v>
      </c>
    </row>
    <row r="3" spans="1:13" x14ac:dyDescent="0.2">
      <c r="A3" t="s">
        <v>83</v>
      </c>
      <c r="J3" s="11"/>
    </row>
    <row r="4" spans="1:13" x14ac:dyDescent="0.2">
      <c r="A4" t="s">
        <v>85</v>
      </c>
      <c r="J4" s="11"/>
    </row>
    <row r="5" spans="1:13" x14ac:dyDescent="0.2">
      <c r="A5" t="s">
        <v>84</v>
      </c>
      <c r="J5" s="10"/>
    </row>
    <row r="6" spans="1:13" x14ac:dyDescent="0.2">
      <c r="A6" t="s">
        <v>82</v>
      </c>
    </row>
    <row r="7" spans="1:13" x14ac:dyDescent="0.2">
      <c r="A7" t="s">
        <v>137</v>
      </c>
    </row>
    <row r="8" spans="1:13" ht="15" x14ac:dyDescent="0.25">
      <c r="A8" s="93" t="s">
        <v>138</v>
      </c>
    </row>
    <row r="9" spans="1:13" ht="15" x14ac:dyDescent="0.25">
      <c r="A9" s="93"/>
    </row>
    <row r="10" spans="1:13" x14ac:dyDescent="0.2">
      <c r="A10" t="s">
        <v>81</v>
      </c>
    </row>
    <row r="11" spans="1:13" x14ac:dyDescent="0.2">
      <c r="A11" t="s">
        <v>48</v>
      </c>
    </row>
    <row r="12" spans="1:13" x14ac:dyDescent="0.2">
      <c r="A12" t="s">
        <v>49</v>
      </c>
    </row>
    <row r="13" spans="1:13" ht="15" x14ac:dyDescent="0.25">
      <c r="A13" s="93"/>
    </row>
    <row r="14" spans="1:13" ht="15" x14ac:dyDescent="0.25">
      <c r="A14" s="93"/>
    </row>
    <row r="15" spans="1:13" x14ac:dyDescent="0.2">
      <c r="B15" t="s">
        <v>139</v>
      </c>
    </row>
    <row r="16" spans="1:13" x14ac:dyDescent="0.2">
      <c r="C16" t="s">
        <v>2</v>
      </c>
      <c r="D16" s="14"/>
      <c r="E16" s="14"/>
      <c r="F16" s="14" t="s">
        <v>3</v>
      </c>
      <c r="G16" s="14" t="s">
        <v>5</v>
      </c>
      <c r="H16" s="14"/>
      <c r="I16" s="14" t="s">
        <v>9</v>
      </c>
      <c r="J16" s="14"/>
      <c r="K16" s="14"/>
      <c r="L16" s="14"/>
      <c r="M16" s="14"/>
    </row>
    <row r="17" spans="1:26" ht="127.5" x14ac:dyDescent="0.2">
      <c r="A17" t="s">
        <v>80</v>
      </c>
      <c r="B17" s="37" t="s">
        <v>0</v>
      </c>
      <c r="C17" s="37" t="s">
        <v>32</v>
      </c>
      <c r="D17" s="37" t="s">
        <v>33</v>
      </c>
      <c r="E17" s="37" t="s">
        <v>34</v>
      </c>
      <c r="F17" s="37" t="s">
        <v>3</v>
      </c>
      <c r="G17" s="9" t="s">
        <v>4</v>
      </c>
      <c r="H17" s="37" t="s">
        <v>8</v>
      </c>
      <c r="I17" s="37" t="s">
        <v>35</v>
      </c>
      <c r="J17" s="37" t="s">
        <v>37</v>
      </c>
      <c r="K17" s="37" t="s">
        <v>44</v>
      </c>
      <c r="L17" s="37" t="s">
        <v>45</v>
      </c>
      <c r="M17" s="37" t="s">
        <v>26</v>
      </c>
      <c r="S17" t="s">
        <v>6</v>
      </c>
      <c r="T17" t="s">
        <v>7</v>
      </c>
      <c r="U17" t="s">
        <v>6</v>
      </c>
      <c r="V17" t="s">
        <v>7</v>
      </c>
      <c r="W17" t="s">
        <v>6</v>
      </c>
      <c r="X17" t="s">
        <v>7</v>
      </c>
      <c r="Y17" t="s">
        <v>6</v>
      </c>
      <c r="Z17" t="s">
        <v>7</v>
      </c>
    </row>
    <row r="18" spans="1:26" ht="15" x14ac:dyDescent="0.25">
      <c r="B18" s="1">
        <v>1980</v>
      </c>
      <c r="C18" s="14"/>
      <c r="G18" s="9"/>
      <c r="I18" s="2"/>
      <c r="S18" s="2">
        <v>3</v>
      </c>
      <c r="U18">
        <v>80</v>
      </c>
      <c r="W18" s="4">
        <v>0.5</v>
      </c>
      <c r="Y18">
        <v>0.9</v>
      </c>
    </row>
    <row r="19" spans="1:26" ht="15" x14ac:dyDescent="0.25">
      <c r="B19" s="1">
        <v>1981</v>
      </c>
      <c r="C19" s="36">
        <v>14.329195512055383</v>
      </c>
      <c r="D19" s="12">
        <v>11.172117450465505</v>
      </c>
      <c r="E19" s="8"/>
      <c r="F19" s="2">
        <v>335.65588445929814</v>
      </c>
      <c r="G19" s="5">
        <v>196.21628073525901</v>
      </c>
      <c r="H19" s="2">
        <v>335.65588445929814</v>
      </c>
      <c r="I19" s="12">
        <v>3.3284437925056678</v>
      </c>
      <c r="K19" s="4">
        <v>5.6937769937344127</v>
      </c>
      <c r="M19" s="4">
        <v>4.2690136462639465</v>
      </c>
      <c r="S19" s="2">
        <v>3</v>
      </c>
      <c r="U19">
        <v>80</v>
      </c>
      <c r="W19" s="4">
        <v>0.5</v>
      </c>
      <c r="Y19">
        <v>0.9</v>
      </c>
    </row>
    <row r="20" spans="1:26" ht="15" x14ac:dyDescent="0.25">
      <c r="B20" s="1">
        <v>1982</v>
      </c>
      <c r="C20" s="36">
        <v>14.902366622184701</v>
      </c>
      <c r="D20" s="12">
        <v>11.41370952367984</v>
      </c>
      <c r="E20" s="8"/>
      <c r="F20" s="2">
        <v>342.0082246248536</v>
      </c>
      <c r="G20" s="5">
        <v>191.97145891772652</v>
      </c>
      <c r="H20" s="2">
        <v>342.0082246248536</v>
      </c>
      <c r="I20" s="12">
        <v>3.3372617094806585</v>
      </c>
      <c r="K20" s="4">
        <v>5.9455241878280614</v>
      </c>
      <c r="M20" s="4">
        <v>4.3573123536812606</v>
      </c>
      <c r="S20" s="2">
        <v>3</v>
      </c>
      <c r="U20">
        <v>80</v>
      </c>
      <c r="W20" s="4">
        <v>0.5</v>
      </c>
      <c r="Y20">
        <v>0.9</v>
      </c>
    </row>
    <row r="21" spans="1:26" ht="15" x14ac:dyDescent="0.25">
      <c r="B21" s="1">
        <v>1983</v>
      </c>
      <c r="C21" s="36">
        <v>14.786213513100979</v>
      </c>
      <c r="D21" s="12">
        <v>11.329363569206253</v>
      </c>
      <c r="E21" s="8"/>
      <c r="F21" s="2">
        <v>352.7670100989493</v>
      </c>
      <c r="G21" s="5">
        <v>196.94991329184941</v>
      </c>
      <c r="H21" s="2">
        <v>352.7670100989493</v>
      </c>
      <c r="I21" s="12">
        <v>3.2115711630825188</v>
      </c>
      <c r="K21" s="4">
        <v>5.7524085082575702</v>
      </c>
      <c r="M21" s="4">
        <v>4.1914955451626623</v>
      </c>
      <c r="S21" s="2">
        <v>3</v>
      </c>
      <c r="U21">
        <v>80</v>
      </c>
      <c r="W21" s="4">
        <v>0.5</v>
      </c>
      <c r="Y21">
        <v>0.9</v>
      </c>
    </row>
    <row r="22" spans="1:26" ht="15" x14ac:dyDescent="0.25">
      <c r="A22" s="14"/>
      <c r="B22" s="1">
        <v>1984</v>
      </c>
      <c r="C22" s="36">
        <v>16.606532158350912</v>
      </c>
      <c r="D22" s="12">
        <v>11.443261132531624</v>
      </c>
      <c r="E22" s="8"/>
      <c r="F22" s="2">
        <v>365.66515218134737</v>
      </c>
      <c r="G22" s="5">
        <v>203.94254726659827</v>
      </c>
      <c r="H22" s="2">
        <v>365.66515218134737</v>
      </c>
      <c r="I22" s="12">
        <v>3.1294371542564909</v>
      </c>
      <c r="K22" s="4">
        <v>5.6110219696200696</v>
      </c>
      <c r="M22" s="4">
        <v>4.5414587797841603</v>
      </c>
      <c r="S22" s="2">
        <v>3</v>
      </c>
      <c r="U22">
        <v>80</v>
      </c>
      <c r="W22" s="4">
        <v>0.5</v>
      </c>
      <c r="Y22">
        <v>0.9</v>
      </c>
    </row>
    <row r="23" spans="1:26" ht="15" x14ac:dyDescent="0.25">
      <c r="A23" s="68" t="s">
        <v>51</v>
      </c>
      <c r="B23" s="1">
        <v>1985</v>
      </c>
      <c r="C23" s="36">
        <v>16.842467220087435</v>
      </c>
      <c r="D23" s="12">
        <v>11.416500717391585</v>
      </c>
      <c r="E23" s="8"/>
      <c r="F23" s="2">
        <v>372.04893819924172</v>
      </c>
      <c r="G23" s="5">
        <v>203.99134742865118</v>
      </c>
      <c r="H23" s="2">
        <v>372.04893819924172</v>
      </c>
      <c r="I23" s="12">
        <v>3.0685481250527737</v>
      </c>
      <c r="K23" s="4">
        <v>5.5965612567879459</v>
      </c>
      <c r="M23" s="4">
        <v>4.5269494119797384</v>
      </c>
      <c r="S23" s="2">
        <v>3</v>
      </c>
      <c r="U23">
        <v>80</v>
      </c>
      <c r="W23" s="4">
        <v>0.5</v>
      </c>
      <c r="Y23">
        <v>0.9</v>
      </c>
    </row>
    <row r="24" spans="1:26" ht="15" x14ac:dyDescent="0.25">
      <c r="A24" s="68" t="s">
        <v>52</v>
      </c>
      <c r="B24" s="1">
        <v>1986</v>
      </c>
      <c r="C24" s="36">
        <v>16.666558374278129</v>
      </c>
      <c r="D24" s="12">
        <v>11.193061932899091</v>
      </c>
      <c r="E24" s="8"/>
      <c r="F24" s="2">
        <v>367.73125565585894</v>
      </c>
      <c r="G24" s="5">
        <v>200.49440483810446</v>
      </c>
      <c r="H24" s="2">
        <v>367.73125565585894</v>
      </c>
      <c r="I24" s="12">
        <v>3.0438157651124742</v>
      </c>
      <c r="K24" s="4">
        <v>5.5827303220442905</v>
      </c>
      <c r="M24" s="4">
        <v>4.5322659191840673</v>
      </c>
      <c r="S24" s="2">
        <v>3</v>
      </c>
      <c r="U24">
        <v>80</v>
      </c>
      <c r="W24" s="4">
        <v>0.5</v>
      </c>
      <c r="Y24">
        <v>0.9</v>
      </c>
    </row>
    <row r="25" spans="1:26" ht="15" x14ac:dyDescent="0.25">
      <c r="A25" s="69" t="s">
        <v>53</v>
      </c>
      <c r="B25" s="1">
        <v>1987</v>
      </c>
      <c r="C25" s="36">
        <v>17.385339622732168</v>
      </c>
      <c r="D25" s="12">
        <v>11.915268864770363</v>
      </c>
      <c r="E25" s="8"/>
      <c r="F25" s="2">
        <v>370.96718776842465</v>
      </c>
      <c r="G25" s="5">
        <v>206.35200137433429</v>
      </c>
      <c r="H25" s="2">
        <v>370.96718776842465</v>
      </c>
      <c r="I25" s="12">
        <v>3.2119468399475917</v>
      </c>
      <c r="K25" s="4">
        <v>5.7742443908529806</v>
      </c>
      <c r="M25" s="4">
        <v>4.6864898556971362</v>
      </c>
      <c r="S25" s="2">
        <v>3</v>
      </c>
      <c r="U25">
        <v>80</v>
      </c>
      <c r="W25" s="4">
        <v>0.5</v>
      </c>
      <c r="Y25">
        <v>0.9</v>
      </c>
    </row>
    <row r="26" spans="1:26" ht="15" x14ac:dyDescent="0.25">
      <c r="A26" s="68" t="s">
        <v>54</v>
      </c>
      <c r="B26" s="1">
        <v>1988</v>
      </c>
      <c r="C26" s="36">
        <v>17.958848826579384</v>
      </c>
      <c r="D26" s="12">
        <v>12.308806106252129</v>
      </c>
      <c r="E26" s="8"/>
      <c r="F26" s="2">
        <v>373.25879765395894</v>
      </c>
      <c r="G26" s="5">
        <v>208.86689475399152</v>
      </c>
      <c r="H26" s="2">
        <v>373.25879765395894</v>
      </c>
      <c r="I26" s="12">
        <v>3.2976600105922715</v>
      </c>
      <c r="K26" s="4">
        <v>5.8931340559018404</v>
      </c>
      <c r="M26" s="4">
        <v>4.8113665208847101</v>
      </c>
      <c r="S26" s="2">
        <v>3</v>
      </c>
      <c r="U26">
        <v>80</v>
      </c>
      <c r="W26" s="4">
        <v>0.5</v>
      </c>
      <c r="Y26">
        <v>0.9</v>
      </c>
    </row>
    <row r="27" spans="1:26" ht="15" x14ac:dyDescent="0.25">
      <c r="A27" s="68" t="s">
        <v>55</v>
      </c>
      <c r="B27" s="1">
        <v>1989</v>
      </c>
      <c r="C27" s="36">
        <v>17.942431851538363</v>
      </c>
      <c r="D27" s="12">
        <v>12.245905112978937</v>
      </c>
      <c r="E27" s="8"/>
      <c r="F27" s="2">
        <v>364.84511030748331</v>
      </c>
      <c r="G27" s="5">
        <v>206.39458125251136</v>
      </c>
      <c r="H27" s="2">
        <v>364.84511030748331</v>
      </c>
      <c r="I27" s="12">
        <v>3.3564668312694015</v>
      </c>
      <c r="K27" s="4">
        <v>5.933249331772334</v>
      </c>
      <c r="M27" s="4">
        <v>4.9178216576390135</v>
      </c>
      <c r="S27" s="2">
        <v>3</v>
      </c>
      <c r="U27">
        <v>80</v>
      </c>
      <c r="W27" s="4">
        <v>0.5</v>
      </c>
      <c r="Y27">
        <v>0.9</v>
      </c>
    </row>
    <row r="28" spans="1:26" ht="15" x14ac:dyDescent="0.25">
      <c r="A28" s="68" t="s">
        <v>56</v>
      </c>
      <c r="B28" s="1">
        <v>1990</v>
      </c>
      <c r="C28" s="36">
        <v>18.107337814916914</v>
      </c>
      <c r="D28" s="12">
        <v>12.605609545309314</v>
      </c>
      <c r="E28" s="8"/>
      <c r="F28" s="2">
        <v>376.6160240791171</v>
      </c>
      <c r="G28" s="5">
        <v>218.42482442310447</v>
      </c>
      <c r="H28" s="2">
        <v>376.6160240791171</v>
      </c>
      <c r="I28" s="12">
        <v>3.3470720148278148</v>
      </c>
      <c r="K28" s="4">
        <v>5.7711432656992088</v>
      </c>
      <c r="M28" s="4">
        <v>4.8079042465577722</v>
      </c>
      <c r="S28" s="2">
        <v>3</v>
      </c>
      <c r="U28">
        <v>80</v>
      </c>
      <c r="W28" s="4">
        <v>0.5</v>
      </c>
      <c r="Y28">
        <v>0.9</v>
      </c>
    </row>
    <row r="29" spans="1:26" ht="15" x14ac:dyDescent="0.25">
      <c r="A29" s="68" t="s">
        <v>57</v>
      </c>
      <c r="B29" s="1">
        <v>1991</v>
      </c>
      <c r="C29" s="36">
        <v>18.876627577978383</v>
      </c>
      <c r="D29" s="12">
        <v>13.298965774475301</v>
      </c>
      <c r="E29" s="8"/>
      <c r="F29" s="2">
        <v>380.45557934171791</v>
      </c>
      <c r="G29" s="5">
        <v>222.57325394701633</v>
      </c>
      <c r="H29" s="2">
        <v>380.45557934171791</v>
      </c>
      <c r="I29" s="12">
        <v>3.4955370604594092</v>
      </c>
      <c r="K29" s="4">
        <v>5.9750960812394496</v>
      </c>
      <c r="M29" s="4">
        <v>4.9615851634084613</v>
      </c>
      <c r="T29" s="2">
        <v>3</v>
      </c>
      <c r="V29">
        <v>80</v>
      </c>
      <c r="X29" s="4">
        <v>0.5</v>
      </c>
      <c r="Z29">
        <v>0.9</v>
      </c>
    </row>
    <row r="30" spans="1:26" ht="15" x14ac:dyDescent="0.25">
      <c r="A30" s="69" t="s">
        <v>58</v>
      </c>
      <c r="B30" s="1">
        <v>1992</v>
      </c>
      <c r="C30" s="36">
        <v>20.197580731987202</v>
      </c>
      <c r="D30" s="12">
        <v>14.033537321736867</v>
      </c>
      <c r="E30" s="8"/>
      <c r="F30" s="2">
        <v>400.54361527795288</v>
      </c>
      <c r="G30" s="5">
        <v>228.06472961048786</v>
      </c>
      <c r="H30" s="2">
        <v>400.54361527795288</v>
      </c>
      <c r="I30" s="12">
        <v>3.5036227732648908</v>
      </c>
      <c r="K30" s="4">
        <v>6.1533132921099947</v>
      </c>
      <c r="M30" s="4">
        <v>5.0425421755808815</v>
      </c>
      <c r="T30" s="2">
        <v>3</v>
      </c>
      <c r="V30">
        <v>80</v>
      </c>
      <c r="X30" s="4">
        <v>0.5</v>
      </c>
      <c r="Z30">
        <v>0.9</v>
      </c>
    </row>
    <row r="31" spans="1:26" ht="15" x14ac:dyDescent="0.25">
      <c r="A31" s="69" t="s">
        <v>59</v>
      </c>
      <c r="B31" s="1">
        <v>1993</v>
      </c>
      <c r="C31" s="36">
        <v>21.782046724427136</v>
      </c>
      <c r="D31" s="12">
        <v>15.33986748865799</v>
      </c>
      <c r="E31" s="8"/>
      <c r="F31" s="2">
        <v>423.74770096289086</v>
      </c>
      <c r="G31" s="5">
        <v>235.3812151280506</v>
      </c>
      <c r="H31" s="2">
        <v>423.74770096289086</v>
      </c>
      <c r="I31" s="12">
        <v>3.6200473663457959</v>
      </c>
      <c r="K31" s="4">
        <v>6.5170313103842608</v>
      </c>
      <c r="M31" s="4">
        <v>5.1403339003211892</v>
      </c>
      <c r="T31" s="2">
        <v>3</v>
      </c>
      <c r="V31">
        <v>80</v>
      </c>
      <c r="X31" s="4">
        <v>0.5</v>
      </c>
      <c r="Z31">
        <v>0.9</v>
      </c>
    </row>
    <row r="32" spans="1:26" ht="15" x14ac:dyDescent="0.25">
      <c r="A32" s="69" t="s">
        <v>60</v>
      </c>
      <c r="B32" s="1">
        <v>1994</v>
      </c>
      <c r="C32" s="36">
        <v>21.865977495535297</v>
      </c>
      <c r="D32" s="12">
        <v>15.349365352129936</v>
      </c>
      <c r="E32" s="8"/>
      <c r="F32" s="2">
        <v>434.02168144947319</v>
      </c>
      <c r="G32" s="5">
        <v>230.32522174209689</v>
      </c>
      <c r="H32" s="2">
        <v>434.02168144947319</v>
      </c>
      <c r="I32" s="12">
        <v>3.5365434512093237</v>
      </c>
      <c r="K32" s="4">
        <v>6.664213860745634</v>
      </c>
      <c r="M32" s="4">
        <v>5.0379919783064651</v>
      </c>
      <c r="O32" s="8"/>
      <c r="P32" s="4"/>
      <c r="T32" s="2">
        <v>3</v>
      </c>
      <c r="V32">
        <v>80</v>
      </c>
      <c r="X32" s="4">
        <v>0.5</v>
      </c>
      <c r="Z32">
        <v>0.9</v>
      </c>
    </row>
    <row r="33" spans="1:26" ht="15" x14ac:dyDescent="0.25">
      <c r="A33" s="69" t="s">
        <v>61</v>
      </c>
      <c r="B33" s="1">
        <v>1995</v>
      </c>
      <c r="C33" s="36">
        <v>21.882822040122765</v>
      </c>
      <c r="D33" s="12">
        <v>15.876935156829747</v>
      </c>
      <c r="E33" s="8"/>
      <c r="F33" s="2">
        <v>448.04480987254948</v>
      </c>
      <c r="G33" s="5">
        <v>238.30255649907895</v>
      </c>
      <c r="H33" s="2">
        <v>448.04480987254948</v>
      </c>
      <c r="I33" s="12">
        <v>3.5436043018434003</v>
      </c>
      <c r="K33" s="4">
        <v>6.6625114686468381</v>
      </c>
      <c r="M33" s="4">
        <v>4.8840699764712232</v>
      </c>
      <c r="O33" s="8"/>
      <c r="P33" s="4"/>
      <c r="T33" s="2">
        <v>3</v>
      </c>
      <c r="V33">
        <v>80</v>
      </c>
      <c r="X33" s="4">
        <v>0.5</v>
      </c>
      <c r="Z33">
        <v>0.9</v>
      </c>
    </row>
    <row r="34" spans="1:26" ht="15" x14ac:dyDescent="0.25">
      <c r="A34" s="68" t="s">
        <v>62</v>
      </c>
      <c r="B34" s="1">
        <v>1996</v>
      </c>
      <c r="C34" s="36">
        <v>21.539121607074488</v>
      </c>
      <c r="D34" s="12">
        <v>15.879008129333652</v>
      </c>
      <c r="E34" s="8"/>
      <c r="F34" s="2">
        <v>454.90846397732423</v>
      </c>
      <c r="G34" s="5">
        <v>239.50878833481875</v>
      </c>
      <c r="H34" s="2">
        <v>454.90846397732423</v>
      </c>
      <c r="I34" s="12">
        <v>3.490594127552916</v>
      </c>
      <c r="K34" s="4">
        <v>6.6298227466859219</v>
      </c>
      <c r="M34" s="4">
        <v>4.7348254237248364</v>
      </c>
      <c r="T34" s="2">
        <v>3</v>
      </c>
      <c r="V34">
        <v>80</v>
      </c>
      <c r="X34" s="4">
        <v>0.5</v>
      </c>
      <c r="Z34">
        <v>0.9</v>
      </c>
    </row>
    <row r="35" spans="1:26" ht="15" x14ac:dyDescent="0.25">
      <c r="A35" s="69" t="s">
        <v>63</v>
      </c>
      <c r="B35" s="1">
        <v>1997</v>
      </c>
      <c r="C35" s="36">
        <v>21.034314341730525</v>
      </c>
      <c r="D35" s="12">
        <v>15.524801352894821</v>
      </c>
      <c r="E35" s="8"/>
      <c r="F35" s="2">
        <v>449.02755267423015</v>
      </c>
      <c r="G35" s="5">
        <v>231.20646023486597</v>
      </c>
      <c r="H35" s="2">
        <v>449.02755267423015</v>
      </c>
      <c r="I35" s="12">
        <v>3.4574273361256465</v>
      </c>
      <c r="K35" s="4">
        <v>6.7146918546844638</v>
      </c>
      <c r="M35" s="4">
        <v>4.6844150690661372</v>
      </c>
      <c r="T35" s="2">
        <v>3</v>
      </c>
      <c r="V35">
        <v>80</v>
      </c>
      <c r="X35" s="4">
        <v>0.5</v>
      </c>
      <c r="Z35">
        <v>0.9</v>
      </c>
    </row>
    <row r="36" spans="1:26" ht="15" x14ac:dyDescent="0.25">
      <c r="A36" s="69" t="s">
        <v>64</v>
      </c>
      <c r="B36" s="1">
        <v>1998</v>
      </c>
      <c r="C36" s="36">
        <v>20.385529711528033</v>
      </c>
      <c r="D36" s="12">
        <v>15.042640436392047</v>
      </c>
      <c r="E36" s="8"/>
      <c r="F36" s="2">
        <v>451.25609194118215</v>
      </c>
      <c r="G36" s="5">
        <v>232.04954546089289</v>
      </c>
      <c r="H36" s="2">
        <v>451.25609194118215</v>
      </c>
      <c r="I36" s="12">
        <v>3.3335041243837087</v>
      </c>
      <c r="K36" s="4">
        <v>6.4825123473155735</v>
      </c>
      <c r="M36" s="4">
        <v>4.5175079241224143</v>
      </c>
      <c r="O36" s="8"/>
      <c r="P36" s="4"/>
      <c r="S36" s="2">
        <v>3</v>
      </c>
      <c r="U36">
        <v>80</v>
      </c>
      <c r="W36" s="4">
        <v>0.5</v>
      </c>
      <c r="Y36">
        <v>0.9</v>
      </c>
    </row>
    <row r="37" spans="1:26" ht="15" x14ac:dyDescent="0.25">
      <c r="A37" s="69" t="s">
        <v>65</v>
      </c>
      <c r="B37" s="1">
        <v>1999</v>
      </c>
      <c r="C37" s="36">
        <v>21.058540495721207</v>
      </c>
      <c r="D37" s="12">
        <v>15.530941350224168</v>
      </c>
      <c r="E37" s="8"/>
      <c r="F37" s="2">
        <v>455.08159881609782</v>
      </c>
      <c r="G37" s="5">
        <v>238.62343961961659</v>
      </c>
      <c r="H37" s="2">
        <v>455.08159881609782</v>
      </c>
      <c r="I37" s="12">
        <v>3.412781661712573</v>
      </c>
      <c r="K37" s="4">
        <v>6.5085564833788494</v>
      </c>
      <c r="M37" s="4">
        <v>4.6274207857459722</v>
      </c>
      <c r="O37" s="8"/>
      <c r="P37" s="4"/>
      <c r="S37" s="2">
        <v>3</v>
      </c>
      <c r="U37">
        <v>80</v>
      </c>
      <c r="W37" s="4">
        <v>0.5</v>
      </c>
      <c r="Y37">
        <v>0.9</v>
      </c>
    </row>
    <row r="38" spans="1:26" ht="15" x14ac:dyDescent="0.25">
      <c r="A38" s="69" t="s">
        <v>66</v>
      </c>
      <c r="B38" s="1">
        <v>2000</v>
      </c>
      <c r="C38" s="36">
        <v>21.438767300052678</v>
      </c>
      <c r="D38" s="8"/>
      <c r="E38" s="8"/>
      <c r="F38" s="2">
        <v>463.09565404359392</v>
      </c>
      <c r="G38" s="5">
        <v>249.95296583976133</v>
      </c>
      <c r="H38" s="2">
        <v>463.09565404359392</v>
      </c>
      <c r="I38" s="12"/>
      <c r="K38" s="4"/>
      <c r="M38" s="4">
        <v>4.6294468783839031</v>
      </c>
      <c r="S38" s="2">
        <v>3</v>
      </c>
      <c r="U38">
        <v>80</v>
      </c>
      <c r="W38" s="4">
        <v>0.5</v>
      </c>
      <c r="Y38">
        <v>0.9</v>
      </c>
    </row>
    <row r="39" spans="1:26" ht="15" x14ac:dyDescent="0.25">
      <c r="A39" s="69" t="s">
        <v>67</v>
      </c>
      <c r="B39" s="1">
        <v>2001</v>
      </c>
      <c r="C39" s="36">
        <v>22.876375762112229</v>
      </c>
      <c r="D39" s="67"/>
      <c r="E39" s="12">
        <v>15.166897732385427</v>
      </c>
      <c r="F39" s="40">
        <v>480</v>
      </c>
      <c r="G39" s="42">
        <v>270</v>
      </c>
      <c r="H39" s="40">
        <v>480</v>
      </c>
      <c r="I39" s="2"/>
      <c r="J39" s="12">
        <v>3.2510401294944304</v>
      </c>
      <c r="L39" s="4">
        <v>5.7796268968789883</v>
      </c>
      <c r="M39" s="4">
        <v>4.7659116171067142</v>
      </c>
      <c r="S39" s="2">
        <v>3</v>
      </c>
      <c r="U39">
        <v>80</v>
      </c>
      <c r="W39" s="4">
        <v>0.5</v>
      </c>
      <c r="Y39">
        <v>0.9</v>
      </c>
    </row>
    <row r="40" spans="1:26" ht="15" x14ac:dyDescent="0.25">
      <c r="A40" s="69" t="s">
        <v>68</v>
      </c>
      <c r="B40" s="1">
        <v>2002</v>
      </c>
      <c r="C40" s="36">
        <v>24.621367804368514</v>
      </c>
      <c r="D40" s="67"/>
      <c r="E40" s="12">
        <v>15.948011129681252</v>
      </c>
      <c r="F40" s="2">
        <v>509.0032864398633</v>
      </c>
      <c r="G40" s="5">
        <v>284.76676668874944</v>
      </c>
      <c r="H40" s="2">
        <v>509.0032864398633</v>
      </c>
      <c r="I40" s="2"/>
      <c r="J40" s="12">
        <v>3.219253481343689</v>
      </c>
      <c r="L40" s="4">
        <v>5.7542199215890699</v>
      </c>
      <c r="M40" s="4">
        <v>4.8371726588601174</v>
      </c>
      <c r="P40" s="12"/>
      <c r="S40" s="2">
        <v>3</v>
      </c>
      <c r="U40">
        <v>80</v>
      </c>
      <c r="W40" s="4">
        <v>0.5</v>
      </c>
      <c r="Y40">
        <v>0.9</v>
      </c>
    </row>
    <row r="41" spans="1:26" ht="15" x14ac:dyDescent="0.25">
      <c r="A41" s="70" t="s">
        <v>69</v>
      </c>
      <c r="B41" s="1">
        <v>2003</v>
      </c>
      <c r="C41" s="36">
        <v>26.739806872702793</v>
      </c>
      <c r="D41" s="67"/>
      <c r="E41" s="12">
        <v>17.352496399254534</v>
      </c>
      <c r="F41" s="2">
        <v>537.63186959667905</v>
      </c>
      <c r="G41" s="5">
        <v>305.29890441913903</v>
      </c>
      <c r="H41" s="2">
        <v>537.63186959667905</v>
      </c>
      <c r="I41" s="2"/>
      <c r="J41" s="12">
        <v>3.3090656068786495</v>
      </c>
      <c r="L41" s="4">
        <v>5.8272699413352669</v>
      </c>
      <c r="M41" s="4">
        <v>4.9736275665284646</v>
      </c>
      <c r="P41" s="12"/>
      <c r="S41" s="2">
        <v>3</v>
      </c>
      <c r="U41">
        <v>80</v>
      </c>
      <c r="W41" s="4">
        <v>0.5</v>
      </c>
      <c r="Y41">
        <v>0.9</v>
      </c>
    </row>
    <row r="42" spans="1:26" ht="15" x14ac:dyDescent="0.25">
      <c r="A42" s="70" t="s">
        <v>70</v>
      </c>
      <c r="B42" s="1">
        <v>2004</v>
      </c>
      <c r="C42" s="36">
        <v>29.070023064105001</v>
      </c>
      <c r="D42" s="67"/>
      <c r="E42" s="12">
        <v>17.961706443378176</v>
      </c>
      <c r="F42" s="2">
        <v>570.20847343644914</v>
      </c>
      <c r="G42" s="5">
        <v>325.05666392687237</v>
      </c>
      <c r="H42" s="2">
        <v>570.20847343644914</v>
      </c>
      <c r="I42" s="2"/>
      <c r="J42" s="12">
        <v>3.2268551222462167</v>
      </c>
      <c r="L42" s="4">
        <v>5.6604904235113294</v>
      </c>
      <c r="M42" s="4">
        <v>5.0981394381795191</v>
      </c>
      <c r="S42" s="2">
        <v>3</v>
      </c>
      <c r="U42">
        <v>80</v>
      </c>
      <c r="W42" s="4">
        <v>0.5</v>
      </c>
      <c r="Y42">
        <v>0.9</v>
      </c>
    </row>
    <row r="43" spans="1:26" ht="15" x14ac:dyDescent="0.25">
      <c r="A43" s="70" t="s">
        <v>71</v>
      </c>
      <c r="B43" s="1">
        <v>2005</v>
      </c>
      <c r="C43" s="36"/>
      <c r="D43" s="67"/>
      <c r="E43" s="12">
        <v>18.288091083541843</v>
      </c>
      <c r="F43" s="2">
        <v>600.34659944737984</v>
      </c>
      <c r="G43" s="5">
        <v>344.57802123224582</v>
      </c>
      <c r="H43" s="2">
        <v>600.34659944737984</v>
      </c>
      <c r="I43" s="2"/>
      <c r="J43" s="12">
        <v>3.119229123637441</v>
      </c>
      <c r="L43" s="4">
        <v>5.4345271081895916</v>
      </c>
      <c r="M43" s="4"/>
      <c r="S43" s="2">
        <v>3</v>
      </c>
      <c r="U43">
        <v>80</v>
      </c>
      <c r="W43" s="4">
        <v>0.5</v>
      </c>
      <c r="Y43">
        <v>0.9</v>
      </c>
    </row>
    <row r="44" spans="1:26" ht="15" x14ac:dyDescent="0.25">
      <c r="A44" s="70" t="s">
        <v>72</v>
      </c>
      <c r="B44" s="1">
        <v>2006</v>
      </c>
      <c r="C44" s="36"/>
      <c r="D44" s="67"/>
      <c r="E44" s="12">
        <v>17.972947380957649</v>
      </c>
      <c r="F44" s="2">
        <v>626.46036657938589</v>
      </c>
      <c r="G44" s="5">
        <v>362.02689835753392</v>
      </c>
      <c r="H44" s="2">
        <v>626.46036657938589</v>
      </c>
      <c r="I44" s="2"/>
      <c r="J44" s="12">
        <v>2.9388997696173353</v>
      </c>
      <c r="L44" s="4">
        <v>5.0855453983319592</v>
      </c>
      <c r="M44" s="4"/>
      <c r="P44" s="12"/>
      <c r="S44" s="2">
        <v>3</v>
      </c>
      <c r="U44">
        <v>80</v>
      </c>
      <c r="W44" s="4">
        <v>0.5</v>
      </c>
      <c r="Y44">
        <v>0.9</v>
      </c>
    </row>
    <row r="45" spans="1:26" ht="15" x14ac:dyDescent="0.25">
      <c r="A45" s="70" t="s">
        <v>73</v>
      </c>
      <c r="B45" s="1">
        <v>2007</v>
      </c>
      <c r="C45" s="36"/>
      <c r="D45" s="67"/>
      <c r="E45" s="12">
        <v>17.612533446764694</v>
      </c>
      <c r="F45" s="2">
        <v>639.84034245386704</v>
      </c>
      <c r="G45" s="5">
        <v>369.33418175507603</v>
      </c>
      <c r="H45" s="2">
        <v>639.84034245386704</v>
      </c>
      <c r="I45" s="2"/>
      <c r="J45" s="12">
        <v>2.8211144465705518</v>
      </c>
      <c r="L45" s="4">
        <v>4.8873430155248423</v>
      </c>
      <c r="S45" s="2">
        <v>3</v>
      </c>
      <c r="U45">
        <v>80</v>
      </c>
      <c r="W45" s="4">
        <v>0.5</v>
      </c>
      <c r="Y45">
        <v>0.9</v>
      </c>
    </row>
    <row r="46" spans="1:26" ht="15" x14ac:dyDescent="0.25">
      <c r="A46" s="70" t="s">
        <v>74</v>
      </c>
      <c r="B46" s="1">
        <v>2008</v>
      </c>
      <c r="C46" s="36"/>
      <c r="D46" s="67"/>
      <c r="E46" s="12">
        <v>16.85857577609492</v>
      </c>
      <c r="F46" s="2">
        <v>665.54452093443183</v>
      </c>
      <c r="G46" s="5">
        <v>379.57341157882854</v>
      </c>
      <c r="H46" s="2">
        <v>661.99864575104391</v>
      </c>
      <c r="I46" s="2"/>
      <c r="J46" s="12">
        <v>2.6127954756855312</v>
      </c>
      <c r="L46" s="4">
        <v>4.5568709866525117</v>
      </c>
      <c r="T46" s="2">
        <v>3</v>
      </c>
      <c r="V46">
        <v>80</v>
      </c>
      <c r="W46" s="4"/>
      <c r="X46" s="4">
        <v>0.5</v>
      </c>
      <c r="Z46">
        <v>0.9</v>
      </c>
    </row>
    <row r="47" spans="1:26" ht="15" x14ac:dyDescent="0.25">
      <c r="A47" s="71" t="s">
        <v>75</v>
      </c>
      <c r="B47" s="1">
        <v>2009</v>
      </c>
      <c r="C47" s="36"/>
      <c r="D47" s="67"/>
      <c r="E47" s="12">
        <v>16.395991347712528</v>
      </c>
      <c r="F47" s="2">
        <v>730.26714373518303</v>
      </c>
      <c r="G47" s="5">
        <v>398.46891737641585</v>
      </c>
      <c r="H47" s="2">
        <v>696.12345245412246</v>
      </c>
      <c r="I47" s="2"/>
      <c r="J47" s="12">
        <v>2.41826161402166</v>
      </c>
      <c r="L47" s="4">
        <v>4.224692442195674</v>
      </c>
      <c r="T47" s="2">
        <v>3</v>
      </c>
      <c r="V47">
        <v>80</v>
      </c>
      <c r="X47" s="4">
        <v>0.5</v>
      </c>
      <c r="Z47">
        <v>0.9</v>
      </c>
    </row>
    <row r="48" spans="1:26" ht="15" x14ac:dyDescent="0.25">
      <c r="A48" s="71" t="s">
        <v>76</v>
      </c>
      <c r="B48" s="1">
        <v>2010</v>
      </c>
      <c r="C48" s="36"/>
      <c r="D48" s="67"/>
      <c r="E48" s="12">
        <v>16.292971239987573</v>
      </c>
      <c r="F48" s="2">
        <v>757.11401437865209</v>
      </c>
      <c r="G48" s="5">
        <v>405.29211310636572</v>
      </c>
      <c r="H48" s="2">
        <v>718.38886455651573</v>
      </c>
      <c r="I48" s="2"/>
      <c r="J48" s="12">
        <v>2.3289706946535187</v>
      </c>
      <c r="L48" s="4">
        <v>4.1281499412707481</v>
      </c>
      <c r="T48" s="2">
        <v>3</v>
      </c>
      <c r="V48">
        <v>80</v>
      </c>
      <c r="X48" s="4">
        <v>0.5</v>
      </c>
      <c r="Z48">
        <v>0.9</v>
      </c>
    </row>
    <row r="49" spans="1:24" ht="15" x14ac:dyDescent="0.25">
      <c r="A49" s="72" t="s">
        <v>77</v>
      </c>
      <c r="B49" s="1">
        <v>2011</v>
      </c>
      <c r="C49" s="14"/>
      <c r="F49" s="2">
        <v>759.34871325060385</v>
      </c>
      <c r="G49" s="5">
        <v>400.48929790955276</v>
      </c>
      <c r="H49" s="2">
        <v>722.41088531689843</v>
      </c>
      <c r="I49" s="2"/>
      <c r="J49" s="12"/>
      <c r="X49" s="4"/>
    </row>
    <row r="50" spans="1:24" ht="15" x14ac:dyDescent="0.25">
      <c r="A50" s="71" t="s">
        <v>78</v>
      </c>
      <c r="B50" s="1">
        <v>2012</v>
      </c>
      <c r="C50" s="14"/>
      <c r="F50" s="2">
        <v>743.64861289206408</v>
      </c>
      <c r="G50" s="5">
        <v>386.24391931774232</v>
      </c>
      <c r="H50" s="2">
        <v>706.89177912112518</v>
      </c>
      <c r="I50" s="2"/>
      <c r="J50" s="12"/>
      <c r="X50" s="4"/>
    </row>
    <row r="51" spans="1:24" ht="15" x14ac:dyDescent="0.25">
      <c r="A51" s="71" t="s">
        <v>79</v>
      </c>
      <c r="B51" s="1">
        <v>2013</v>
      </c>
      <c r="C51" s="14"/>
      <c r="F51" s="2">
        <v>709.61699999999996</v>
      </c>
      <c r="G51" s="5">
        <v>378.19400000000002</v>
      </c>
      <c r="H51" s="2">
        <v>675.255</v>
      </c>
      <c r="I51" s="2"/>
      <c r="J51" s="12"/>
      <c r="X51" s="4"/>
    </row>
    <row r="52" spans="1:24" x14ac:dyDescent="0.2">
      <c r="B52" s="14"/>
      <c r="C52" s="14"/>
      <c r="X52" s="4"/>
    </row>
    <row r="61" spans="1:24" ht="15" x14ac:dyDescent="0.2">
      <c r="E61" s="65" t="s">
        <v>38</v>
      </c>
      <c r="S61" s="65" t="s">
        <v>39</v>
      </c>
    </row>
    <row r="91" spans="5:5" ht="15" x14ac:dyDescent="0.25">
      <c r="E91" s="60" t="s">
        <v>46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43"/>
  <sheetViews>
    <sheetView zoomScale="115" zoomScaleNormal="115" workbookViewId="0">
      <selection activeCell="A3" sqref="A3"/>
    </sheetView>
  </sheetViews>
  <sheetFormatPr defaultRowHeight="12.75" x14ac:dyDescent="0.2"/>
  <cols>
    <col min="2" max="2" width="9.28515625" bestFit="1" customWidth="1"/>
    <col min="4" max="4" width="9.28515625" bestFit="1" customWidth="1"/>
    <col min="5" max="5" width="9.28515625" customWidth="1"/>
    <col min="7" max="7" width="11" customWidth="1"/>
    <col min="8" max="17" width="9.28515625" bestFit="1" customWidth="1"/>
    <col min="18" max="20" width="9.5703125" bestFit="1" customWidth="1"/>
    <col min="21" max="23" width="10.5703125" bestFit="1" customWidth="1"/>
    <col min="36" max="38" width="9.140625" style="15"/>
    <col min="51" max="51" width="18.140625" customWidth="1"/>
    <col min="52" max="53" width="17" customWidth="1"/>
  </cols>
  <sheetData>
    <row r="1" spans="1:65" ht="15" x14ac:dyDescent="0.25">
      <c r="A1" s="60" t="s">
        <v>40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AI1" s="15"/>
      <c r="AL1"/>
      <c r="BB1" t="s">
        <v>10</v>
      </c>
      <c r="BI1" s="16" t="s">
        <v>11</v>
      </c>
      <c r="BJ1" s="16"/>
      <c r="BK1" s="16"/>
      <c r="BL1" s="16"/>
      <c r="BM1" s="16"/>
    </row>
    <row r="2" spans="1:65" x14ac:dyDescent="0.2">
      <c r="A2" s="14" t="s">
        <v>86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AI2" s="15"/>
      <c r="AL2"/>
    </row>
    <row r="3" spans="1:65" x14ac:dyDescent="0.2">
      <c r="A3" t="s">
        <v>137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AH3" s="15"/>
      <c r="AI3" s="15"/>
      <c r="AK3"/>
      <c r="AL3"/>
    </row>
    <row r="4" spans="1:65" x14ac:dyDescent="0.2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AJ4"/>
      <c r="AK4"/>
      <c r="AL4"/>
      <c r="AM4" s="14"/>
      <c r="AN4" s="14"/>
      <c r="AO4" s="14"/>
      <c r="AP4" s="14"/>
      <c r="AQ4" s="14"/>
      <c r="AR4" s="14"/>
    </row>
    <row r="5" spans="1:65" x14ac:dyDescent="0.2">
      <c r="A5" s="14" t="s">
        <v>18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AI5" s="14"/>
      <c r="AJ5" s="14"/>
      <c r="AK5" s="14"/>
      <c r="AL5" s="14"/>
      <c r="AM5" s="14"/>
      <c r="AN5" s="14"/>
    </row>
    <row r="6" spans="1:65" x14ac:dyDescent="0.2">
      <c r="A6" s="14" t="s">
        <v>132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W6" s="17"/>
      <c r="X6" s="17"/>
      <c r="Y6" s="17"/>
      <c r="Z6" s="17"/>
      <c r="AA6" s="17"/>
      <c r="AB6" s="17"/>
      <c r="AC6" s="17"/>
      <c r="AI6" s="14"/>
      <c r="AJ6" s="14"/>
      <c r="AK6" s="14"/>
      <c r="AL6" s="14"/>
      <c r="AM6" s="14"/>
      <c r="AN6" s="14"/>
    </row>
    <row r="7" spans="1:65" x14ac:dyDescent="0.2">
      <c r="A7" s="45" t="s">
        <v>17</v>
      </c>
      <c r="B7" s="14"/>
      <c r="C7" s="14"/>
      <c r="D7" s="14"/>
      <c r="E7" s="14"/>
      <c r="F7" s="14"/>
      <c r="G7" s="14"/>
      <c r="H7" s="61"/>
      <c r="I7" s="61"/>
      <c r="J7" s="14"/>
      <c r="K7" s="14"/>
      <c r="L7" s="14"/>
      <c r="Y7" s="18"/>
      <c r="Z7" s="18"/>
      <c r="AA7" s="18"/>
      <c r="AB7" s="18"/>
      <c r="AC7" s="18"/>
      <c r="AI7" s="14"/>
      <c r="AJ7" s="14"/>
      <c r="AK7" s="14"/>
      <c r="AL7" s="14"/>
      <c r="AM7" s="14"/>
      <c r="AN7" s="14"/>
    </row>
    <row r="8" spans="1:65" ht="63.75" x14ac:dyDescent="0.2">
      <c r="A8" s="37" t="s">
        <v>14</v>
      </c>
      <c r="B8" s="57" t="s">
        <v>12</v>
      </c>
      <c r="C8" s="57" t="s">
        <v>13</v>
      </c>
      <c r="D8" s="38" t="s">
        <v>19</v>
      </c>
      <c r="E8" s="57" t="s">
        <v>15</v>
      </c>
      <c r="F8" s="38" t="s">
        <v>20</v>
      </c>
      <c r="G8" s="57" t="s">
        <v>16</v>
      </c>
      <c r="H8" s="14" t="s">
        <v>6</v>
      </c>
      <c r="I8" s="14" t="s">
        <v>7</v>
      </c>
      <c r="J8" s="14"/>
      <c r="K8" s="14"/>
      <c r="L8" s="14"/>
      <c r="Y8" s="18"/>
      <c r="Z8" s="18"/>
      <c r="AA8" s="18"/>
      <c r="AB8" s="18"/>
      <c r="AC8" s="18"/>
      <c r="AI8" s="14"/>
      <c r="AJ8" s="14"/>
      <c r="AK8" s="14"/>
      <c r="AL8" s="14"/>
      <c r="AM8" s="14"/>
      <c r="AN8" s="14"/>
    </row>
    <row r="9" spans="1:65" x14ac:dyDescent="0.2">
      <c r="A9" s="3">
        <v>1980</v>
      </c>
      <c r="B9" s="17"/>
      <c r="C9" s="17"/>
      <c r="D9" s="17"/>
      <c r="E9" s="17"/>
      <c r="F9" s="17"/>
      <c r="G9" s="17"/>
      <c r="H9">
        <v>1</v>
      </c>
      <c r="Y9" s="18"/>
      <c r="Z9" s="18"/>
      <c r="AA9" s="18"/>
      <c r="AB9" s="18"/>
      <c r="AC9" s="18"/>
      <c r="AI9" s="14"/>
      <c r="AJ9" s="14"/>
      <c r="AK9" s="14"/>
      <c r="AL9" s="14"/>
      <c r="AM9" s="14"/>
      <c r="AN9" s="14"/>
    </row>
    <row r="10" spans="1:65" x14ac:dyDescent="0.2">
      <c r="A10">
        <v>1981</v>
      </c>
      <c r="B10" s="19">
        <v>1.1637622344234901</v>
      </c>
      <c r="C10" s="19">
        <v>4.1477679637144904</v>
      </c>
      <c r="D10" s="19">
        <v>2.8795655287658155</v>
      </c>
      <c r="E10" s="19">
        <v>8.1910957269037947</v>
      </c>
      <c r="F10" s="19">
        <v>6.1380997851515877</v>
      </c>
      <c r="G10" s="19">
        <v>14.329195512055383</v>
      </c>
      <c r="H10">
        <v>1</v>
      </c>
      <c r="Y10" s="18"/>
      <c r="Z10" s="18"/>
      <c r="AA10" s="18"/>
      <c r="AB10" s="18"/>
      <c r="AC10" s="18"/>
      <c r="AI10" s="14"/>
      <c r="AJ10" s="14"/>
      <c r="AK10" s="14"/>
      <c r="AL10" s="14"/>
      <c r="AM10" s="14"/>
      <c r="AN10" s="14"/>
    </row>
    <row r="11" spans="1:65" x14ac:dyDescent="0.2">
      <c r="A11">
        <v>1982</v>
      </c>
      <c r="B11" s="19">
        <v>1.2364171137558213</v>
      </c>
      <c r="C11" s="19">
        <v>4.5807347694653995</v>
      </c>
      <c r="D11" s="19">
        <v>2.8731719273400689</v>
      </c>
      <c r="E11" s="19">
        <v>8.6903238105612903</v>
      </c>
      <c r="F11" s="19">
        <v>6.2120428116234097</v>
      </c>
      <c r="G11" s="19">
        <v>14.902366622184701</v>
      </c>
      <c r="H11">
        <v>1</v>
      </c>
      <c r="Y11" s="18"/>
      <c r="Z11" s="18"/>
      <c r="AA11" s="18"/>
      <c r="AB11" s="18"/>
      <c r="AC11" s="18"/>
      <c r="AI11" s="14"/>
      <c r="AJ11" s="14"/>
      <c r="AK11" s="14"/>
      <c r="AL11" s="14"/>
      <c r="AM11" s="14"/>
      <c r="AN11" s="14"/>
    </row>
    <row r="12" spans="1:65" x14ac:dyDescent="0.2">
      <c r="A12">
        <v>1983</v>
      </c>
      <c r="B12" s="19">
        <v>1.2135047180178011</v>
      </c>
      <c r="C12" s="19">
        <v>4.6549886324135681</v>
      </c>
      <c r="D12" s="19">
        <v>2.8319546388786234</v>
      </c>
      <c r="E12" s="19">
        <v>8.7004479893099944</v>
      </c>
      <c r="F12" s="19">
        <v>6.0857655237909851</v>
      </c>
      <c r="G12" s="19">
        <v>14.786213513100979</v>
      </c>
      <c r="H12">
        <v>1</v>
      </c>
      <c r="Y12" s="18"/>
      <c r="Z12" s="18"/>
      <c r="AA12" s="18"/>
      <c r="AB12" s="18"/>
      <c r="AC12" s="18"/>
      <c r="AI12" s="14"/>
      <c r="AJ12" s="14"/>
      <c r="AK12" s="14"/>
      <c r="AL12" s="14"/>
      <c r="AM12" s="14"/>
      <c r="AN12" s="14"/>
    </row>
    <row r="13" spans="1:65" x14ac:dyDescent="0.2">
      <c r="A13">
        <v>1984</v>
      </c>
      <c r="B13" s="19">
        <v>1.4572634183794575</v>
      </c>
      <c r="C13" s="19">
        <v>5.0849715834212512</v>
      </c>
      <c r="D13" s="19">
        <v>3.2279118427338456</v>
      </c>
      <c r="E13" s="19">
        <v>9.7701468445345565</v>
      </c>
      <c r="F13" s="19">
        <v>6.8663333021159803</v>
      </c>
      <c r="G13" s="19">
        <v>16.636480146650534</v>
      </c>
      <c r="H13">
        <v>1</v>
      </c>
      <c r="Y13" s="18"/>
      <c r="Z13" s="18"/>
      <c r="AA13" s="18"/>
      <c r="AB13" s="18"/>
      <c r="AC13" s="18"/>
      <c r="AI13" s="14"/>
      <c r="AJ13" s="14"/>
      <c r="AK13" s="14"/>
      <c r="AL13" s="14"/>
      <c r="AM13" s="14"/>
      <c r="AN13" s="14"/>
    </row>
    <row r="14" spans="1:65" x14ac:dyDescent="0.2">
      <c r="A14">
        <v>1985</v>
      </c>
      <c r="B14" s="19">
        <v>1.5208390344898131</v>
      </c>
      <c r="C14" s="19">
        <v>5.2110586965939065</v>
      </c>
      <c r="D14" s="19">
        <v>3.2084631623524285</v>
      </c>
      <c r="E14" s="19">
        <v>9.9403608934361518</v>
      </c>
      <c r="F14" s="19">
        <v>6.9403309952940599</v>
      </c>
      <c r="G14" s="19">
        <v>16.880691888730208</v>
      </c>
      <c r="H14">
        <v>1</v>
      </c>
      <c r="Y14" s="18"/>
      <c r="Z14" s="18"/>
      <c r="AA14" s="18"/>
      <c r="AB14" s="18"/>
      <c r="AC14" s="18"/>
      <c r="AI14" s="14"/>
      <c r="AJ14" s="14"/>
      <c r="AK14" s="14"/>
      <c r="AL14" s="14"/>
      <c r="AM14" s="14"/>
      <c r="AN14" s="14"/>
    </row>
    <row r="15" spans="1:65" x14ac:dyDescent="0.2">
      <c r="A15">
        <v>1986</v>
      </c>
      <c r="B15" s="19">
        <v>1.486899202827848</v>
      </c>
      <c r="C15" s="19">
        <v>5.0701685080648984</v>
      </c>
      <c r="D15" s="19">
        <v>3.1879909458085476</v>
      </c>
      <c r="E15" s="19">
        <v>9.745058656701298</v>
      </c>
      <c r="F15" s="19">
        <v>6.9587975599105976</v>
      </c>
      <c r="G15" s="19">
        <v>16.703856216611893</v>
      </c>
      <c r="H15">
        <v>1</v>
      </c>
      <c r="Y15" s="18"/>
      <c r="Z15" s="18"/>
      <c r="AA15" s="18"/>
      <c r="AB15" s="18"/>
      <c r="AC15" s="18"/>
      <c r="AI15" s="14"/>
      <c r="AJ15" s="14"/>
      <c r="AK15" s="14"/>
      <c r="AL15" s="14"/>
      <c r="AM15" s="14"/>
      <c r="AN15" s="14"/>
    </row>
    <row r="16" spans="1:65" x14ac:dyDescent="0.2">
      <c r="A16">
        <v>1987</v>
      </c>
      <c r="B16" s="19">
        <v>1.5586394415103317</v>
      </c>
      <c r="C16" s="19">
        <v>5.3356674331917349</v>
      </c>
      <c r="D16" s="19">
        <v>3.2856462186241417</v>
      </c>
      <c r="E16" s="19">
        <v>10.179953093326212</v>
      </c>
      <c r="F16" s="19">
        <v>7.4233434935339009</v>
      </c>
      <c r="G16" s="19">
        <v>17.603296586860111</v>
      </c>
      <c r="H16">
        <v>1</v>
      </c>
      <c r="Y16" s="18"/>
      <c r="Z16" s="18"/>
      <c r="AA16" s="18"/>
      <c r="AB16" s="18"/>
      <c r="AC16" s="18"/>
      <c r="AI16" s="14"/>
      <c r="AJ16" s="14"/>
      <c r="AK16" s="14"/>
      <c r="AL16" s="14"/>
      <c r="AM16" s="14"/>
      <c r="AN16" s="14"/>
    </row>
    <row r="17" spans="1:40" x14ac:dyDescent="0.2">
      <c r="A17">
        <v>1988</v>
      </c>
      <c r="B17" s="19">
        <v>1.6346533195327884</v>
      </c>
      <c r="C17" s="19">
        <v>5.5784965814162533</v>
      </c>
      <c r="D17" s="19">
        <v>3.3768468629804902</v>
      </c>
      <c r="E17" s="19">
        <v>10.589996763929536</v>
      </c>
      <c r="F17" s="19">
        <v>7.5895787075590961</v>
      </c>
      <c r="G17" s="19">
        <v>18.179575471488629</v>
      </c>
      <c r="H17">
        <v>1</v>
      </c>
      <c r="Y17" s="18"/>
      <c r="Z17" s="18"/>
      <c r="AA17" s="18"/>
      <c r="AB17" s="18"/>
      <c r="AC17" s="18"/>
      <c r="AI17" s="14"/>
      <c r="AJ17" s="14"/>
      <c r="AK17" s="14"/>
      <c r="AL17" s="14"/>
      <c r="AM17" s="14"/>
      <c r="AN17" s="14"/>
    </row>
    <row r="18" spans="1:40" x14ac:dyDescent="0.2">
      <c r="A18">
        <v>1989</v>
      </c>
      <c r="B18" s="19">
        <v>1.6215599526867204</v>
      </c>
      <c r="C18" s="19">
        <v>5.4689546917230443</v>
      </c>
      <c r="D18" s="19">
        <v>3.4147756134058387</v>
      </c>
      <c r="E18" s="19">
        <v>10.505290257815606</v>
      </c>
      <c r="F18" s="19">
        <v>7.6414060237558887</v>
      </c>
      <c r="G18" s="19">
        <v>18.14669628157149</v>
      </c>
      <c r="H18">
        <v>1</v>
      </c>
      <c r="Y18" s="18"/>
      <c r="Z18" s="18"/>
      <c r="AA18" s="18"/>
      <c r="AB18" s="18"/>
      <c r="AC18" s="18"/>
      <c r="AI18" s="14"/>
      <c r="AJ18" s="14"/>
      <c r="AK18" s="14"/>
      <c r="AL18" s="14"/>
      <c r="AM18" s="14"/>
      <c r="AN18" s="14"/>
    </row>
    <row r="19" spans="1:40" x14ac:dyDescent="0.2">
      <c r="A19">
        <v>1990</v>
      </c>
      <c r="B19" s="19">
        <v>1.6219871132371027</v>
      </c>
      <c r="C19" s="19">
        <v>5.4243944408764477</v>
      </c>
      <c r="D19" s="19">
        <v>3.4573504842676184</v>
      </c>
      <c r="E19" s="19">
        <v>10.503732038381171</v>
      </c>
      <c r="F19" s="19">
        <v>7.8222207030960558</v>
      </c>
      <c r="G19" s="19">
        <v>18.32595274147722</v>
      </c>
      <c r="H19">
        <v>1</v>
      </c>
      <c r="Y19" s="18"/>
      <c r="Z19" s="18"/>
      <c r="AA19" s="18"/>
      <c r="AB19" s="18"/>
      <c r="AC19" s="18"/>
      <c r="AI19" s="14"/>
      <c r="AJ19" s="14"/>
      <c r="AK19" s="14"/>
      <c r="AL19" s="14"/>
      <c r="AM19" s="14"/>
      <c r="AN19" s="14"/>
    </row>
    <row r="20" spans="1:40" x14ac:dyDescent="0.2">
      <c r="A20">
        <v>1991</v>
      </c>
      <c r="B20" s="19">
        <v>1.7870412295585196</v>
      </c>
      <c r="C20" s="19">
        <v>5.6529699687136397</v>
      </c>
      <c r="D20" s="19">
        <v>3.5960497403461842</v>
      </c>
      <c r="E20" s="19">
        <v>11.036060938618348</v>
      </c>
      <c r="F20" s="19">
        <v>8.0591815659203458</v>
      </c>
      <c r="G20" s="19">
        <v>19.095242504538689</v>
      </c>
      <c r="I20">
        <v>1</v>
      </c>
      <c r="Y20" s="18"/>
      <c r="Z20" s="18"/>
      <c r="AA20" s="18"/>
      <c r="AB20" s="18"/>
      <c r="AC20" s="18"/>
      <c r="AI20" s="14"/>
      <c r="AJ20" s="14"/>
      <c r="AK20" s="14"/>
      <c r="AL20" s="14"/>
      <c r="AM20" s="14"/>
      <c r="AN20" s="14"/>
    </row>
    <row r="21" spans="1:40" x14ac:dyDescent="0.2">
      <c r="A21">
        <v>1992</v>
      </c>
      <c r="B21" s="19">
        <v>1.9568450810278479</v>
      </c>
      <c r="C21" s="19">
        <v>6.0318341018009525</v>
      </c>
      <c r="D21" s="19">
        <v>3.9033230936350223</v>
      </c>
      <c r="E21" s="19">
        <v>11.892002276463828</v>
      </c>
      <c r="F21" s="19">
        <v>8.5241933820836859</v>
      </c>
      <c r="G21" s="19">
        <v>20.416195658547505</v>
      </c>
      <c r="I21">
        <v>1</v>
      </c>
      <c r="Y21" s="18"/>
      <c r="Z21" s="18"/>
      <c r="AA21" s="18"/>
      <c r="AB21" s="18"/>
      <c r="AC21" s="18"/>
      <c r="AI21" s="14"/>
      <c r="AJ21" s="14"/>
      <c r="AK21" s="14"/>
      <c r="AL21" s="14"/>
      <c r="AM21" s="14"/>
      <c r="AN21" s="14"/>
    </row>
    <row r="22" spans="1:40" x14ac:dyDescent="0.2">
      <c r="A22">
        <v>1993</v>
      </c>
      <c r="B22" s="19">
        <v>2.1545783530386533</v>
      </c>
      <c r="C22" s="19">
        <v>6.6186956245842863</v>
      </c>
      <c r="D22" s="19">
        <v>4.0016984097506469</v>
      </c>
      <c r="E22" s="19">
        <v>12.774972387373591</v>
      </c>
      <c r="F22" s="19">
        <v>9.2256892636138588</v>
      </c>
      <c r="G22" s="19">
        <v>22.000661650987439</v>
      </c>
      <c r="I22">
        <v>1</v>
      </c>
      <c r="Y22" s="18"/>
      <c r="Z22" s="18"/>
      <c r="AA22" s="18"/>
      <c r="AB22" s="18"/>
      <c r="AC22" s="18"/>
      <c r="AI22" s="14"/>
      <c r="AJ22" s="14"/>
      <c r="AK22" s="14"/>
      <c r="AL22" s="14"/>
      <c r="AM22" s="14"/>
      <c r="AN22" s="14"/>
    </row>
    <row r="23" spans="1:40" x14ac:dyDescent="0.2">
      <c r="A23">
        <v>1994</v>
      </c>
      <c r="B23" s="19">
        <v>2.1519327970814319</v>
      </c>
      <c r="C23" s="19">
        <v>6.9408056261074655</v>
      </c>
      <c r="D23" s="19">
        <v>3.9919667597464286</v>
      </c>
      <c r="E23" s="19">
        <v>13.084705182935329</v>
      </c>
      <c r="F23" s="19">
        <v>8.9998872391602784</v>
      </c>
      <c r="G23" s="19">
        <v>22.0845924220956</v>
      </c>
      <c r="I23">
        <v>1</v>
      </c>
      <c r="Y23" s="18"/>
      <c r="Z23" s="18"/>
      <c r="AA23" s="18"/>
      <c r="AB23" s="18"/>
      <c r="AC23" s="18"/>
      <c r="AI23" s="14"/>
      <c r="AJ23" s="14"/>
      <c r="AK23" s="14"/>
      <c r="AL23" s="14"/>
      <c r="AM23" s="14"/>
      <c r="AN23" s="14"/>
    </row>
    <row r="24" spans="1:40" x14ac:dyDescent="0.2">
      <c r="A24">
        <v>1995</v>
      </c>
      <c r="B24" s="19">
        <v>2.2042943922357319</v>
      </c>
      <c r="C24" s="19">
        <v>6.9996572463147899</v>
      </c>
      <c r="D24" s="19">
        <v>3.9138821620508506</v>
      </c>
      <c r="E24" s="19">
        <v>13.117833800601378</v>
      </c>
      <c r="F24" s="19">
        <v>8.9836031660817</v>
      </c>
      <c r="G24" s="19">
        <v>22.101436966683067</v>
      </c>
      <c r="I24">
        <v>1</v>
      </c>
      <c r="Y24" s="18"/>
      <c r="Z24" s="18"/>
      <c r="AA24" s="18"/>
      <c r="AB24" s="18"/>
      <c r="AC24" s="18"/>
      <c r="AI24" s="14"/>
      <c r="AJ24" s="14"/>
      <c r="AK24" s="14"/>
      <c r="AL24" s="14"/>
      <c r="AM24" s="14"/>
      <c r="AN24" s="14"/>
    </row>
    <row r="25" spans="1:40" x14ac:dyDescent="0.2">
      <c r="A25">
        <v>1996</v>
      </c>
      <c r="B25" s="19">
        <v>2.2051052989917981</v>
      </c>
      <c r="C25" s="19">
        <v>6.9065493476810822</v>
      </c>
      <c r="D25" s="19">
        <v>3.8347323366282318</v>
      </c>
      <c r="E25" s="19">
        <v>12.946386983301119</v>
      </c>
      <c r="F25" s="19">
        <v>8.8113495503336843</v>
      </c>
      <c r="G25" s="19">
        <v>21.757736533634791</v>
      </c>
      <c r="I25">
        <v>1</v>
      </c>
      <c r="Y25" s="18"/>
      <c r="Z25" s="18"/>
      <c r="AA25" s="18"/>
      <c r="AB25" s="18"/>
      <c r="AC25" s="18"/>
      <c r="AI25" s="14"/>
      <c r="AJ25" s="14"/>
      <c r="AK25" s="14"/>
      <c r="AL25" s="14"/>
      <c r="AM25" s="14"/>
      <c r="AN25" s="14"/>
    </row>
    <row r="26" spans="1:40" x14ac:dyDescent="0.2">
      <c r="A26">
        <v>1997</v>
      </c>
      <c r="B26" s="19">
        <v>2.2778524345194029</v>
      </c>
      <c r="C26" s="19">
        <v>6.7371310021284891</v>
      </c>
      <c r="D26" s="19">
        <v>3.6609500305264424</v>
      </c>
      <c r="E26" s="19">
        <v>12.675933467174342</v>
      </c>
      <c r="F26" s="19">
        <v>8.576995801116496</v>
      </c>
      <c r="G26" s="19">
        <v>21.252929268290824</v>
      </c>
      <c r="I26">
        <v>1</v>
      </c>
      <c r="Y26" s="18"/>
      <c r="Z26" s="18"/>
      <c r="AA26" s="18"/>
      <c r="AB26" s="18"/>
      <c r="AC26" s="18"/>
      <c r="AI26" s="14"/>
      <c r="AJ26" s="14"/>
      <c r="AK26" s="14"/>
      <c r="AL26" s="14"/>
      <c r="AM26" s="14"/>
      <c r="AN26" s="14"/>
    </row>
    <row r="27" spans="1:40" x14ac:dyDescent="0.2">
      <c r="A27">
        <v>1998</v>
      </c>
      <c r="B27" s="19">
        <v>2.3686364554363015</v>
      </c>
      <c r="C27" s="19">
        <v>6.3761510540460904</v>
      </c>
      <c r="D27" s="19">
        <v>3.590972378517205</v>
      </c>
      <c r="E27" s="19">
        <v>12.335759887999604</v>
      </c>
      <c r="F27" s="19">
        <v>8.2683847500887406</v>
      </c>
      <c r="G27" s="19">
        <v>20.604144638088332</v>
      </c>
      <c r="H27">
        <v>1</v>
      </c>
      <c r="Y27" s="18"/>
      <c r="Z27" s="18"/>
      <c r="AA27" s="18"/>
      <c r="AB27" s="18"/>
      <c r="AC27" s="18"/>
      <c r="AI27" s="14"/>
      <c r="AJ27" s="14"/>
      <c r="AK27" s="14"/>
      <c r="AL27" s="14"/>
      <c r="AM27" s="14"/>
      <c r="AN27" s="14"/>
    </row>
    <row r="28" spans="1:40" x14ac:dyDescent="0.2">
      <c r="A28">
        <v>1999</v>
      </c>
      <c r="B28" s="19">
        <v>2.4840572655843456</v>
      </c>
      <c r="C28" s="19">
        <v>6.4644357545616931</v>
      </c>
      <c r="D28" s="19">
        <v>3.6966952287986166</v>
      </c>
      <c r="E28" s="19">
        <v>12.645188248944663</v>
      </c>
      <c r="F28" s="19">
        <v>8.5908594574185813</v>
      </c>
      <c r="G28" s="19">
        <v>21.23604770636323</v>
      </c>
      <c r="H28">
        <v>1</v>
      </c>
      <c r="Y28" s="18"/>
      <c r="Z28" s="18"/>
      <c r="AA28" s="18"/>
      <c r="AB28" s="18"/>
      <c r="AC28" s="18"/>
      <c r="AI28" s="14"/>
      <c r="AJ28" s="14"/>
      <c r="AK28" s="14"/>
      <c r="AL28" s="14"/>
      <c r="AM28" s="14"/>
      <c r="AN28" s="14"/>
    </row>
    <row r="29" spans="1:40" x14ac:dyDescent="0.2">
      <c r="A29">
        <v>2000</v>
      </c>
      <c r="B29" s="19">
        <v>2.2084548419498797</v>
      </c>
      <c r="C29" s="19">
        <v>6.6189499892770947</v>
      </c>
      <c r="D29" s="19">
        <v>3.8606630793226824</v>
      </c>
      <c r="E29" s="19">
        <v>12.688067910549664</v>
      </c>
      <c r="F29" s="19">
        <v>8.9861272961311034</v>
      </c>
      <c r="G29" s="19">
        <v>21.674195206680754</v>
      </c>
      <c r="H29">
        <v>1</v>
      </c>
      <c r="Y29" s="18"/>
      <c r="Z29" s="18"/>
      <c r="AA29" s="18"/>
      <c r="AB29" s="18"/>
      <c r="AC29" s="18"/>
      <c r="AI29" s="14"/>
      <c r="AJ29" s="14"/>
      <c r="AK29" s="14"/>
      <c r="AL29" s="14"/>
      <c r="AM29" s="14"/>
      <c r="AN29" s="14"/>
    </row>
    <row r="30" spans="1:40" x14ac:dyDescent="0.2">
      <c r="A30">
        <v>2001</v>
      </c>
      <c r="B30" s="19">
        <v>2.6878416806731229</v>
      </c>
      <c r="C30" s="19">
        <v>7.0123981933095489</v>
      </c>
      <c r="D30" s="19">
        <v>4.183057192657329</v>
      </c>
      <c r="E30" s="19">
        <v>13.88329706664001</v>
      </c>
      <c r="F30" s="19">
        <v>9.2595159693824964</v>
      </c>
      <c r="G30" s="19">
        <v>23.142813036022488</v>
      </c>
      <c r="H30">
        <v>1</v>
      </c>
      <c r="Y30" s="18"/>
      <c r="Z30" s="18"/>
      <c r="AA30" s="18"/>
      <c r="AB30" s="18"/>
      <c r="AC30" s="18"/>
      <c r="AI30" s="14"/>
      <c r="AJ30" s="14"/>
      <c r="AK30" s="14"/>
      <c r="AL30" s="14"/>
      <c r="AM30" s="14"/>
      <c r="AN30" s="14"/>
    </row>
    <row r="31" spans="1:40" x14ac:dyDescent="0.2">
      <c r="A31">
        <v>2002</v>
      </c>
      <c r="B31" s="19">
        <v>3.1664608902698572</v>
      </c>
      <c r="C31" s="19">
        <v>7.362246245320601</v>
      </c>
      <c r="D31" s="19">
        <v>4.4186017807619731</v>
      </c>
      <c r="E31" s="19">
        <v>14.947308916352441</v>
      </c>
      <c r="F31" s="19">
        <v>10.033288193814339</v>
      </c>
      <c r="G31" s="19">
        <v>24.980597110166759</v>
      </c>
      <c r="H31">
        <v>1</v>
      </c>
      <c r="AI31" s="14"/>
      <c r="AJ31" s="14"/>
      <c r="AK31" s="14"/>
      <c r="AL31" s="14"/>
      <c r="AM31" s="14"/>
      <c r="AN31" s="14"/>
    </row>
    <row r="32" spans="1:40" x14ac:dyDescent="0.2">
      <c r="A32">
        <v>2003</v>
      </c>
      <c r="B32" s="19">
        <v>3.3433701853669926</v>
      </c>
      <c r="C32" s="19">
        <v>8.3830519555228307</v>
      </c>
      <c r="D32" s="19">
        <v>4.5940104890939146</v>
      </c>
      <c r="E32" s="19">
        <v>16.320432629983749</v>
      </c>
      <c r="F32" s="19">
        <v>9.9727428423617486</v>
      </c>
      <c r="G32" s="19">
        <v>26.293175472345482</v>
      </c>
      <c r="H32">
        <v>1</v>
      </c>
      <c r="AI32" s="14"/>
      <c r="AJ32" s="14"/>
      <c r="AK32" s="14"/>
      <c r="AL32" s="14"/>
      <c r="AM32" s="14"/>
      <c r="AN32" s="14"/>
    </row>
    <row r="33" spans="35:43" x14ac:dyDescent="0.2">
      <c r="AI33" s="14"/>
      <c r="AJ33" s="14"/>
      <c r="AK33" s="14"/>
      <c r="AL33" s="14"/>
      <c r="AM33" s="14"/>
      <c r="AN33" s="14"/>
    </row>
    <row r="34" spans="35:43" x14ac:dyDescent="0.2">
      <c r="AJ34" s="14"/>
      <c r="AK34" s="14"/>
      <c r="AL34" s="14"/>
      <c r="AM34" s="14"/>
      <c r="AN34" s="14"/>
      <c r="AO34" s="14"/>
    </row>
    <row r="35" spans="35:43" x14ac:dyDescent="0.2">
      <c r="AJ35" s="14"/>
      <c r="AK35" s="14"/>
      <c r="AL35" s="14"/>
      <c r="AM35" s="14"/>
      <c r="AN35" s="14"/>
      <c r="AO35" s="14"/>
    </row>
    <row r="36" spans="35:43" x14ac:dyDescent="0.2">
      <c r="AJ36" s="14"/>
      <c r="AK36" s="14"/>
      <c r="AL36" s="14"/>
      <c r="AM36" s="14"/>
      <c r="AN36" s="14"/>
      <c r="AO36" s="14"/>
    </row>
    <row r="37" spans="35:43" x14ac:dyDescent="0.2">
      <c r="AJ37" s="14"/>
      <c r="AK37" s="14"/>
      <c r="AL37" s="14"/>
      <c r="AM37" s="14"/>
      <c r="AN37" s="14"/>
      <c r="AO37" s="14"/>
    </row>
    <row r="38" spans="35:43" x14ac:dyDescent="0.2">
      <c r="AJ38" s="14"/>
      <c r="AK38" s="14"/>
      <c r="AL38" s="14"/>
      <c r="AM38" s="14"/>
      <c r="AN38" s="14"/>
      <c r="AO38" s="14"/>
    </row>
    <row r="39" spans="35:43" x14ac:dyDescent="0.2">
      <c r="AJ39" s="14"/>
      <c r="AK39" s="14"/>
      <c r="AL39" s="14"/>
      <c r="AM39" s="14"/>
      <c r="AN39" s="14"/>
      <c r="AO39" s="14"/>
    </row>
    <row r="40" spans="35:43" x14ac:dyDescent="0.2">
      <c r="AJ40" s="14"/>
      <c r="AK40" s="14"/>
      <c r="AL40" s="14"/>
      <c r="AM40" s="14"/>
      <c r="AN40" s="14"/>
      <c r="AO40" s="14"/>
    </row>
    <row r="41" spans="35:43" x14ac:dyDescent="0.2">
      <c r="AJ41" s="14"/>
      <c r="AK41" s="14"/>
      <c r="AL41" s="14"/>
      <c r="AM41" s="14"/>
      <c r="AN41" s="14"/>
      <c r="AO41" s="14"/>
      <c r="AQ41" s="16"/>
    </row>
    <row r="42" spans="35:43" x14ac:dyDescent="0.2">
      <c r="AJ42" s="14"/>
      <c r="AK42" s="14"/>
      <c r="AL42" s="14"/>
      <c r="AM42" s="14"/>
      <c r="AN42" s="14"/>
      <c r="AO42" s="14"/>
    </row>
    <row r="43" spans="35:43" x14ac:dyDescent="0.2">
      <c r="AJ43" s="14"/>
      <c r="AK43" s="14"/>
      <c r="AL43" s="14"/>
      <c r="AM43" s="14"/>
      <c r="AN43" s="14"/>
      <c r="AO43" s="14"/>
    </row>
    <row r="44" spans="35:43" x14ac:dyDescent="0.2">
      <c r="AJ44" s="14"/>
      <c r="AK44" s="14"/>
      <c r="AL44" s="14"/>
      <c r="AM44" s="14"/>
      <c r="AN44" s="14"/>
      <c r="AO44" s="14"/>
    </row>
    <row r="45" spans="35:43" x14ac:dyDescent="0.2">
      <c r="AJ45" s="14"/>
      <c r="AK45" s="14"/>
      <c r="AL45" s="14"/>
      <c r="AM45" s="14"/>
      <c r="AN45" s="14"/>
      <c r="AO45" s="14"/>
    </row>
    <row r="46" spans="35:43" x14ac:dyDescent="0.2">
      <c r="AJ46" s="14"/>
      <c r="AK46" s="14"/>
      <c r="AL46" s="14"/>
      <c r="AM46" s="14"/>
      <c r="AN46" s="14"/>
      <c r="AO46" s="14"/>
    </row>
    <row r="47" spans="35:43" x14ac:dyDescent="0.2">
      <c r="AJ47" s="14"/>
      <c r="AK47" s="14"/>
      <c r="AL47" s="14"/>
      <c r="AM47" s="14"/>
      <c r="AN47" s="14"/>
      <c r="AO47" s="14"/>
    </row>
    <row r="48" spans="35:43" x14ac:dyDescent="0.2">
      <c r="AJ48" s="14"/>
      <c r="AK48" s="14"/>
      <c r="AL48" s="14"/>
      <c r="AM48" s="14"/>
      <c r="AN48" s="14"/>
      <c r="AO48" s="14"/>
    </row>
    <row r="49" spans="36:41" x14ac:dyDescent="0.2">
      <c r="AJ49" s="14"/>
      <c r="AK49" s="14"/>
      <c r="AL49" s="14"/>
      <c r="AM49" s="14"/>
      <c r="AN49" s="14"/>
      <c r="AO49" s="14"/>
    </row>
    <row r="50" spans="36:41" x14ac:dyDescent="0.2">
      <c r="AJ50" s="14"/>
      <c r="AK50" s="14"/>
      <c r="AL50" s="14"/>
      <c r="AM50" s="14"/>
      <c r="AN50" s="14"/>
      <c r="AO50" s="14"/>
    </row>
    <row r="51" spans="36:41" x14ac:dyDescent="0.2">
      <c r="AJ51" s="14"/>
      <c r="AK51" s="14"/>
      <c r="AL51" s="14"/>
      <c r="AM51" s="14"/>
      <c r="AN51" s="14"/>
      <c r="AO51" s="14"/>
    </row>
    <row r="52" spans="36:41" x14ac:dyDescent="0.2">
      <c r="AJ52" s="14"/>
      <c r="AK52" s="14"/>
      <c r="AL52" s="14"/>
      <c r="AM52" s="14"/>
      <c r="AN52" s="14"/>
      <c r="AO52" s="14"/>
    </row>
    <row r="53" spans="36:41" x14ac:dyDescent="0.2">
      <c r="AJ53" s="14"/>
      <c r="AK53" s="14"/>
      <c r="AL53" s="14"/>
      <c r="AM53" s="14"/>
      <c r="AN53" s="14"/>
      <c r="AO53" s="14"/>
    </row>
    <row r="54" spans="36:41" x14ac:dyDescent="0.2">
      <c r="AJ54" s="14"/>
      <c r="AK54" s="14"/>
      <c r="AL54" s="14"/>
      <c r="AM54" s="14"/>
      <c r="AN54" s="14"/>
      <c r="AO54" s="14"/>
    </row>
    <row r="55" spans="36:41" x14ac:dyDescent="0.2">
      <c r="AJ55" s="14"/>
      <c r="AK55" s="14"/>
      <c r="AL55" s="14"/>
      <c r="AM55" s="14"/>
      <c r="AN55" s="14"/>
      <c r="AO55" s="14"/>
    </row>
    <row r="56" spans="36:41" x14ac:dyDescent="0.2">
      <c r="AJ56" s="14"/>
      <c r="AK56" s="14"/>
      <c r="AL56" s="14"/>
      <c r="AM56" s="14"/>
      <c r="AN56" s="14"/>
      <c r="AO56" s="14"/>
    </row>
    <row r="57" spans="36:41" x14ac:dyDescent="0.2">
      <c r="AJ57" s="14"/>
      <c r="AK57" s="14"/>
      <c r="AL57" s="14"/>
      <c r="AM57" s="14"/>
      <c r="AN57" s="14"/>
      <c r="AO57" s="14"/>
    </row>
    <row r="58" spans="36:41" x14ac:dyDescent="0.2">
      <c r="AJ58" s="14"/>
      <c r="AK58" s="14"/>
      <c r="AL58" s="14"/>
      <c r="AM58" s="14"/>
      <c r="AN58" s="14"/>
      <c r="AO58" s="14"/>
    </row>
    <row r="59" spans="36:41" x14ac:dyDescent="0.2">
      <c r="AJ59" s="14"/>
      <c r="AK59" s="14"/>
      <c r="AL59" s="14"/>
      <c r="AM59" s="14"/>
      <c r="AN59" s="14"/>
      <c r="AO59" s="14"/>
    </row>
    <row r="60" spans="36:41" x14ac:dyDescent="0.2">
      <c r="AJ60" s="14"/>
      <c r="AK60" s="14"/>
      <c r="AL60" s="14"/>
      <c r="AM60" s="14"/>
      <c r="AN60" s="14"/>
      <c r="AO60" s="14"/>
    </row>
    <row r="61" spans="36:41" x14ac:dyDescent="0.2">
      <c r="AJ61" s="14"/>
      <c r="AK61" s="14"/>
      <c r="AL61" s="14"/>
      <c r="AM61" s="14"/>
      <c r="AN61" s="14"/>
      <c r="AO61" s="14"/>
    </row>
    <row r="62" spans="36:41" x14ac:dyDescent="0.2">
      <c r="AJ62" s="14"/>
      <c r="AK62" s="14"/>
      <c r="AL62" s="14"/>
      <c r="AM62" s="14"/>
      <c r="AN62" s="14"/>
      <c r="AO62" s="14"/>
    </row>
    <row r="63" spans="36:41" x14ac:dyDescent="0.2">
      <c r="AJ63" s="14"/>
      <c r="AK63" s="14"/>
      <c r="AL63" s="14"/>
      <c r="AM63" s="14"/>
      <c r="AN63" s="14"/>
      <c r="AO63" s="14"/>
    </row>
    <row r="64" spans="36:41" x14ac:dyDescent="0.2">
      <c r="AJ64" s="14"/>
      <c r="AK64" s="14"/>
      <c r="AL64" s="14"/>
      <c r="AM64" s="14"/>
      <c r="AN64" s="14"/>
      <c r="AO64" s="14"/>
    </row>
    <row r="65" spans="4:41" x14ac:dyDescent="0.2">
      <c r="AJ65" s="14"/>
      <c r="AK65" s="14"/>
      <c r="AL65" s="14"/>
      <c r="AM65" s="14"/>
      <c r="AN65" s="14"/>
      <c r="AO65" s="14"/>
    </row>
    <row r="66" spans="4:41" x14ac:dyDescent="0.2">
      <c r="AJ66" s="14"/>
      <c r="AK66" s="14"/>
      <c r="AL66" s="14"/>
      <c r="AM66" s="14"/>
      <c r="AN66" s="14"/>
      <c r="AO66" s="14"/>
    </row>
    <row r="67" spans="4:41" x14ac:dyDescent="0.2">
      <c r="AJ67" s="14"/>
      <c r="AK67" s="14"/>
      <c r="AL67" s="14"/>
      <c r="AM67" s="14"/>
      <c r="AN67" s="14"/>
      <c r="AO67" s="14"/>
    </row>
    <row r="68" spans="4:41" x14ac:dyDescent="0.2">
      <c r="AJ68" s="14"/>
      <c r="AK68" s="14"/>
      <c r="AL68" s="14"/>
      <c r="AM68" s="14"/>
      <c r="AN68" s="14"/>
      <c r="AO68" s="14"/>
    </row>
    <row r="69" spans="4:41" x14ac:dyDescent="0.2">
      <c r="AJ69" s="14"/>
      <c r="AK69" s="14"/>
      <c r="AL69" s="14"/>
      <c r="AM69" s="14"/>
      <c r="AN69" s="14"/>
      <c r="AO69" s="14"/>
    </row>
    <row r="70" spans="4:41" x14ac:dyDescent="0.2">
      <c r="AJ70" s="14"/>
      <c r="AK70" s="14"/>
      <c r="AL70" s="14"/>
      <c r="AM70" s="14"/>
      <c r="AN70" s="14"/>
      <c r="AO70" s="14"/>
    </row>
    <row r="71" spans="4:41" x14ac:dyDescent="0.2">
      <c r="AJ71" s="14"/>
      <c r="AK71" s="14"/>
      <c r="AL71" s="14"/>
      <c r="AM71" s="14"/>
      <c r="AN71" s="14"/>
      <c r="AO71" s="14"/>
    </row>
    <row r="72" spans="4:41" x14ac:dyDescent="0.2">
      <c r="AJ72" s="14"/>
      <c r="AK72" s="14"/>
      <c r="AL72" s="14"/>
      <c r="AM72" s="14"/>
      <c r="AN72" s="14"/>
      <c r="AO72" s="14"/>
    </row>
    <row r="73" spans="4:41" x14ac:dyDescent="0.2">
      <c r="D73" s="16"/>
      <c r="AJ73" s="14"/>
      <c r="AK73" s="14"/>
      <c r="AL73" s="14"/>
      <c r="AM73" s="14"/>
      <c r="AN73" s="14"/>
      <c r="AO73" s="14"/>
    </row>
    <row r="74" spans="4:41" x14ac:dyDescent="0.2">
      <c r="D74" s="16"/>
      <c r="AJ74" s="14"/>
      <c r="AK74" s="14"/>
      <c r="AL74" s="14"/>
      <c r="AM74" s="14"/>
      <c r="AN74" s="14"/>
      <c r="AO74" s="14"/>
    </row>
    <row r="75" spans="4:41" x14ac:dyDescent="0.2">
      <c r="AJ75" s="14"/>
      <c r="AK75" s="14"/>
      <c r="AL75" s="14"/>
      <c r="AM75" s="14"/>
      <c r="AN75" s="14"/>
      <c r="AO75" s="14"/>
    </row>
    <row r="76" spans="4:41" x14ac:dyDescent="0.2">
      <c r="AJ76" s="14"/>
      <c r="AK76" s="14"/>
      <c r="AL76" s="14"/>
      <c r="AM76" s="14"/>
      <c r="AN76" s="14"/>
      <c r="AO76" s="14"/>
    </row>
    <row r="77" spans="4:41" x14ac:dyDescent="0.2">
      <c r="AJ77" s="14"/>
      <c r="AK77" s="14"/>
      <c r="AL77" s="14"/>
      <c r="AM77" s="14"/>
      <c r="AN77" s="14"/>
      <c r="AO77" s="14"/>
    </row>
    <row r="78" spans="4:41" x14ac:dyDescent="0.2">
      <c r="AJ78" s="14"/>
      <c r="AK78" s="14"/>
      <c r="AL78" s="14"/>
      <c r="AM78" s="14"/>
      <c r="AN78" s="14"/>
      <c r="AO78" s="14"/>
    </row>
    <row r="79" spans="4:41" x14ac:dyDescent="0.2">
      <c r="AJ79" s="14"/>
      <c r="AK79" s="14"/>
      <c r="AL79" s="14"/>
      <c r="AM79" s="14"/>
      <c r="AN79" s="14"/>
      <c r="AO79" s="14"/>
    </row>
    <row r="80" spans="4:41" x14ac:dyDescent="0.2">
      <c r="AJ80" s="14"/>
      <c r="AK80" s="14"/>
      <c r="AL80" s="14"/>
      <c r="AM80" s="14"/>
      <c r="AN80" s="14"/>
      <c r="AO80" s="14"/>
    </row>
    <row r="81" spans="36:41" x14ac:dyDescent="0.2">
      <c r="AJ81" s="14"/>
      <c r="AK81" s="14"/>
      <c r="AL81" s="14"/>
      <c r="AM81" s="14"/>
      <c r="AN81" s="14"/>
      <c r="AO81" s="14"/>
    </row>
    <row r="82" spans="36:41" x14ac:dyDescent="0.2">
      <c r="AJ82" s="14"/>
      <c r="AK82" s="14"/>
      <c r="AL82" s="14"/>
      <c r="AM82" s="14"/>
      <c r="AN82" s="14"/>
      <c r="AO82" s="14"/>
    </row>
    <row r="83" spans="36:41" x14ac:dyDescent="0.2">
      <c r="AJ83" s="14"/>
      <c r="AK83" s="14"/>
      <c r="AL83" s="14"/>
      <c r="AM83" s="14"/>
      <c r="AN83" s="14"/>
      <c r="AO83" s="14"/>
    </row>
    <row r="84" spans="36:41" x14ac:dyDescent="0.2">
      <c r="AJ84" s="14"/>
      <c r="AK84" s="14"/>
      <c r="AL84" s="14"/>
      <c r="AM84" s="14"/>
      <c r="AN84" s="14"/>
      <c r="AO84" s="14"/>
    </row>
    <row r="85" spans="36:41" x14ac:dyDescent="0.2">
      <c r="AJ85" s="14"/>
      <c r="AK85" s="14"/>
      <c r="AL85" s="14"/>
      <c r="AM85" s="14"/>
      <c r="AN85" s="14"/>
      <c r="AO85" s="14"/>
    </row>
    <row r="86" spans="36:41" x14ac:dyDescent="0.2">
      <c r="AJ86" s="14"/>
      <c r="AK86" s="14"/>
      <c r="AL86" s="14"/>
      <c r="AM86" s="14"/>
      <c r="AN86" s="14"/>
      <c r="AO86" s="14"/>
    </row>
    <row r="87" spans="36:41" x14ac:dyDescent="0.2">
      <c r="AJ87" s="14"/>
      <c r="AK87" s="14"/>
      <c r="AL87" s="14"/>
      <c r="AM87" s="14"/>
      <c r="AN87" s="14"/>
      <c r="AO87" s="14"/>
    </row>
    <row r="88" spans="36:41" x14ac:dyDescent="0.2">
      <c r="AJ88" s="14"/>
      <c r="AK88" s="14"/>
      <c r="AL88" s="14"/>
      <c r="AM88" s="14"/>
      <c r="AN88" s="14"/>
      <c r="AO88" s="14"/>
    </row>
    <row r="89" spans="36:41" x14ac:dyDescent="0.2">
      <c r="AJ89" s="14"/>
      <c r="AK89" s="14"/>
      <c r="AL89" s="14"/>
      <c r="AM89" s="14"/>
      <c r="AN89" s="14"/>
      <c r="AO89" s="14"/>
    </row>
    <row r="90" spans="36:41" x14ac:dyDescent="0.2">
      <c r="AJ90" s="14"/>
      <c r="AK90" s="14"/>
      <c r="AL90" s="14"/>
      <c r="AM90" s="14"/>
      <c r="AN90" s="14"/>
      <c r="AO90" s="14"/>
    </row>
    <row r="91" spans="36:41" x14ac:dyDescent="0.2">
      <c r="AJ91" s="14"/>
      <c r="AK91" s="14"/>
      <c r="AL91" s="14"/>
      <c r="AM91" s="14"/>
      <c r="AN91" s="14"/>
      <c r="AO91" s="14"/>
    </row>
    <row r="92" spans="36:41" x14ac:dyDescent="0.2">
      <c r="AJ92" s="14"/>
      <c r="AK92" s="14"/>
      <c r="AL92" s="14"/>
      <c r="AM92" s="14"/>
      <c r="AN92" s="14"/>
      <c r="AO92" s="14"/>
    </row>
    <row r="93" spans="36:41" x14ac:dyDescent="0.2">
      <c r="AJ93" s="14"/>
      <c r="AK93" s="14"/>
      <c r="AL93" s="14"/>
      <c r="AM93" s="14"/>
      <c r="AN93" s="14"/>
      <c r="AO93" s="14"/>
    </row>
    <row r="94" spans="36:41" x14ac:dyDescent="0.2">
      <c r="AJ94" s="14"/>
      <c r="AK94" s="14"/>
      <c r="AL94" s="14"/>
      <c r="AM94" s="14"/>
      <c r="AN94" s="14"/>
      <c r="AO94" s="14"/>
    </row>
    <row r="95" spans="36:41" x14ac:dyDescent="0.2">
      <c r="AJ95" s="14"/>
      <c r="AK95" s="14"/>
      <c r="AL95" s="14"/>
      <c r="AM95" s="14"/>
      <c r="AN95" s="14"/>
      <c r="AO95" s="14"/>
    </row>
    <row r="96" spans="36:41" x14ac:dyDescent="0.2">
      <c r="AJ96" s="14"/>
      <c r="AK96" s="14"/>
      <c r="AL96" s="14"/>
      <c r="AM96" s="14"/>
      <c r="AN96" s="14"/>
      <c r="AO96" s="14"/>
    </row>
    <row r="97" spans="36:41" x14ac:dyDescent="0.2">
      <c r="AJ97" s="14"/>
      <c r="AK97" s="14"/>
      <c r="AL97" s="14"/>
      <c r="AM97" s="14"/>
      <c r="AN97" s="14"/>
      <c r="AO97" s="14"/>
    </row>
    <row r="98" spans="36:41" x14ac:dyDescent="0.2">
      <c r="AJ98" s="14"/>
      <c r="AK98" s="14"/>
      <c r="AL98" s="14"/>
      <c r="AM98" s="14"/>
      <c r="AN98" s="14"/>
      <c r="AO98" s="14"/>
    </row>
    <row r="99" spans="36:41" x14ac:dyDescent="0.2">
      <c r="AJ99" s="14"/>
      <c r="AK99" s="14"/>
      <c r="AL99" s="14"/>
      <c r="AM99" s="14"/>
      <c r="AN99" s="14"/>
      <c r="AO99" s="14"/>
    </row>
    <row r="100" spans="36:41" x14ac:dyDescent="0.2">
      <c r="AJ100" s="14"/>
      <c r="AK100" s="14"/>
      <c r="AL100" s="14"/>
      <c r="AM100" s="14"/>
      <c r="AN100" s="14"/>
      <c r="AO100" s="14"/>
    </row>
    <row r="101" spans="36:41" x14ac:dyDescent="0.2">
      <c r="AJ101" s="14"/>
      <c r="AK101" s="14"/>
      <c r="AL101" s="14"/>
      <c r="AM101" s="14"/>
      <c r="AN101" s="14"/>
      <c r="AO101" s="14"/>
    </row>
    <row r="102" spans="36:41" x14ac:dyDescent="0.2">
      <c r="AJ102" s="14"/>
      <c r="AK102" s="14"/>
      <c r="AL102" s="14"/>
      <c r="AM102" s="14"/>
      <c r="AN102" s="14"/>
      <c r="AO102" s="14"/>
    </row>
    <row r="103" spans="36:41" x14ac:dyDescent="0.2">
      <c r="AJ103" s="14"/>
      <c r="AK103" s="14"/>
      <c r="AL103" s="14"/>
      <c r="AM103" s="14"/>
      <c r="AN103" s="14"/>
      <c r="AO103" s="14"/>
    </row>
    <row r="104" spans="36:41" x14ac:dyDescent="0.2">
      <c r="AJ104" s="14"/>
      <c r="AK104" s="14"/>
      <c r="AL104" s="14"/>
      <c r="AM104" s="14"/>
      <c r="AN104" s="14"/>
      <c r="AO104" s="14"/>
    </row>
    <row r="105" spans="36:41" x14ac:dyDescent="0.2">
      <c r="AJ105" s="14"/>
      <c r="AK105" s="14"/>
      <c r="AL105" s="14"/>
      <c r="AM105" s="14"/>
      <c r="AN105" s="14"/>
      <c r="AO105" s="14"/>
    </row>
    <row r="106" spans="36:41" x14ac:dyDescent="0.2">
      <c r="AJ106" s="14"/>
      <c r="AK106" s="14"/>
      <c r="AL106" s="14"/>
      <c r="AM106" s="14"/>
      <c r="AN106" s="14"/>
      <c r="AO106" s="14"/>
    </row>
    <row r="107" spans="36:41" x14ac:dyDescent="0.2">
      <c r="AJ107" s="14"/>
      <c r="AK107" s="14"/>
      <c r="AL107" s="14"/>
      <c r="AM107" s="14"/>
      <c r="AN107" s="14"/>
      <c r="AO107" s="14"/>
    </row>
    <row r="108" spans="36:41" x14ac:dyDescent="0.2">
      <c r="AJ108" s="14"/>
      <c r="AK108" s="14"/>
      <c r="AL108" s="14"/>
      <c r="AM108" s="14"/>
      <c r="AN108" s="14"/>
      <c r="AO108" s="14"/>
    </row>
    <row r="109" spans="36:41" x14ac:dyDescent="0.2">
      <c r="AJ109" s="14"/>
      <c r="AK109" s="14"/>
      <c r="AL109" s="14"/>
      <c r="AM109" s="14"/>
      <c r="AN109" s="14"/>
      <c r="AO109" s="14"/>
    </row>
    <row r="110" spans="36:41" x14ac:dyDescent="0.2">
      <c r="AJ110" s="14"/>
      <c r="AK110" s="14"/>
      <c r="AL110" s="14"/>
      <c r="AM110" s="14"/>
      <c r="AN110" s="14"/>
      <c r="AO110" s="14"/>
    </row>
    <row r="111" spans="36:41" x14ac:dyDescent="0.2">
      <c r="AJ111" s="14"/>
      <c r="AK111" s="14"/>
      <c r="AL111" s="14"/>
      <c r="AM111" s="14"/>
      <c r="AN111" s="14"/>
      <c r="AO111" s="14"/>
    </row>
    <row r="112" spans="36:41" x14ac:dyDescent="0.2">
      <c r="AJ112" s="14"/>
      <c r="AK112" s="14"/>
      <c r="AL112" s="14"/>
      <c r="AM112" s="14"/>
      <c r="AN112" s="14"/>
      <c r="AO112" s="14"/>
    </row>
    <row r="113" spans="36:41" x14ac:dyDescent="0.2">
      <c r="AJ113" s="14"/>
      <c r="AK113" s="14"/>
      <c r="AL113" s="14"/>
      <c r="AM113" s="14"/>
      <c r="AN113" s="14"/>
      <c r="AO113" s="14"/>
    </row>
    <row r="114" spans="36:41" x14ac:dyDescent="0.2">
      <c r="AJ114" s="14"/>
      <c r="AK114" s="14"/>
      <c r="AL114" s="14"/>
      <c r="AM114" s="14"/>
      <c r="AN114" s="14"/>
      <c r="AO114" s="14"/>
    </row>
    <row r="115" spans="36:41" x14ac:dyDescent="0.2">
      <c r="AJ115" s="14"/>
      <c r="AK115" s="14"/>
      <c r="AL115" s="14"/>
      <c r="AM115" s="14"/>
      <c r="AN115" s="14"/>
      <c r="AO115" s="14"/>
    </row>
    <row r="116" spans="36:41" x14ac:dyDescent="0.2">
      <c r="AJ116" s="14"/>
      <c r="AK116" s="14"/>
      <c r="AL116" s="14"/>
      <c r="AM116" s="14"/>
      <c r="AN116" s="14"/>
      <c r="AO116" s="14"/>
    </row>
    <row r="117" spans="36:41" x14ac:dyDescent="0.2">
      <c r="AJ117" s="14"/>
      <c r="AK117" s="14"/>
      <c r="AL117" s="14"/>
      <c r="AM117" s="14"/>
      <c r="AN117" s="14"/>
      <c r="AO117" s="14"/>
    </row>
    <row r="118" spans="36:41" x14ac:dyDescent="0.2">
      <c r="AJ118" s="14"/>
      <c r="AK118" s="14"/>
      <c r="AL118" s="14"/>
      <c r="AM118" s="14"/>
      <c r="AN118" s="14"/>
      <c r="AO118" s="14"/>
    </row>
    <row r="119" spans="36:41" x14ac:dyDescent="0.2">
      <c r="AJ119" s="14"/>
      <c r="AK119" s="14"/>
      <c r="AL119" s="14"/>
      <c r="AM119" s="14"/>
      <c r="AN119" s="14"/>
      <c r="AO119" s="14"/>
    </row>
    <row r="120" spans="36:41" x14ac:dyDescent="0.2">
      <c r="AJ120" s="14"/>
      <c r="AK120" s="14"/>
      <c r="AL120" s="14"/>
      <c r="AM120" s="14"/>
      <c r="AN120" s="14"/>
      <c r="AO120" s="14"/>
    </row>
    <row r="121" spans="36:41" x14ac:dyDescent="0.2">
      <c r="AJ121" s="14"/>
      <c r="AK121" s="14"/>
      <c r="AL121" s="14"/>
      <c r="AM121" s="14"/>
      <c r="AN121" s="14"/>
      <c r="AO121" s="14"/>
    </row>
    <row r="122" spans="36:41" x14ac:dyDescent="0.2">
      <c r="AJ122" s="14"/>
      <c r="AK122" s="14"/>
      <c r="AL122" s="14"/>
      <c r="AM122" s="14"/>
      <c r="AN122" s="14"/>
      <c r="AO122" s="14"/>
    </row>
    <row r="123" spans="36:41" x14ac:dyDescent="0.2">
      <c r="AJ123" s="14"/>
      <c r="AK123" s="14"/>
      <c r="AL123" s="14"/>
      <c r="AM123" s="14"/>
      <c r="AN123" s="14"/>
      <c r="AO123" s="14"/>
    </row>
    <row r="124" spans="36:41" x14ac:dyDescent="0.2">
      <c r="AJ124" s="14"/>
      <c r="AK124" s="14"/>
      <c r="AL124" s="14"/>
      <c r="AM124" s="14"/>
      <c r="AN124" s="14"/>
      <c r="AO124" s="14"/>
    </row>
    <row r="125" spans="36:41" x14ac:dyDescent="0.2">
      <c r="AJ125" s="14"/>
      <c r="AK125" s="14"/>
      <c r="AL125" s="14"/>
      <c r="AM125" s="14"/>
      <c r="AN125" s="14"/>
      <c r="AO125" s="14"/>
    </row>
    <row r="126" spans="36:41" x14ac:dyDescent="0.2">
      <c r="AJ126" s="14"/>
      <c r="AK126" s="14"/>
      <c r="AL126" s="14"/>
      <c r="AM126" s="14"/>
      <c r="AN126" s="14"/>
      <c r="AO126" s="14"/>
    </row>
    <row r="127" spans="36:41" x14ac:dyDescent="0.2">
      <c r="AJ127" s="14"/>
      <c r="AK127" s="14"/>
      <c r="AL127" s="14"/>
      <c r="AM127" s="14"/>
      <c r="AN127" s="14"/>
      <c r="AO127" s="14"/>
    </row>
    <row r="128" spans="36:41" x14ac:dyDescent="0.2">
      <c r="AJ128" s="14"/>
      <c r="AK128" s="14"/>
      <c r="AL128" s="14"/>
      <c r="AM128" s="14"/>
      <c r="AN128" s="14"/>
      <c r="AO128" s="14"/>
    </row>
    <row r="129" spans="36:41" x14ac:dyDescent="0.2">
      <c r="AJ129" s="14"/>
      <c r="AK129" s="14"/>
      <c r="AL129" s="14"/>
      <c r="AM129" s="14"/>
      <c r="AN129" s="14"/>
      <c r="AO129" s="14"/>
    </row>
    <row r="130" spans="36:41" x14ac:dyDescent="0.2">
      <c r="AJ130" s="14"/>
      <c r="AK130" s="14"/>
      <c r="AL130" s="14"/>
      <c r="AM130" s="14"/>
      <c r="AN130" s="14"/>
      <c r="AO130" s="14"/>
    </row>
    <row r="131" spans="36:41" x14ac:dyDescent="0.2">
      <c r="AJ131" s="14"/>
      <c r="AK131" s="14"/>
      <c r="AL131" s="14"/>
      <c r="AM131" s="14"/>
      <c r="AN131" s="14"/>
      <c r="AO131" s="14"/>
    </row>
    <row r="132" spans="36:41" x14ac:dyDescent="0.2">
      <c r="AJ132" s="14"/>
      <c r="AK132" s="14"/>
      <c r="AL132" s="14"/>
      <c r="AM132" s="14"/>
      <c r="AN132" s="14"/>
      <c r="AO132" s="14"/>
    </row>
    <row r="133" spans="36:41" x14ac:dyDescent="0.2">
      <c r="AJ133" s="14"/>
      <c r="AK133" s="14"/>
      <c r="AL133" s="14"/>
      <c r="AM133" s="14"/>
      <c r="AN133" s="14"/>
      <c r="AO133" s="14"/>
    </row>
    <row r="134" spans="36:41" x14ac:dyDescent="0.2">
      <c r="AJ134" s="14"/>
      <c r="AK134" s="14"/>
      <c r="AL134" s="14"/>
      <c r="AM134" s="14"/>
      <c r="AN134" s="14"/>
      <c r="AO134" s="14"/>
    </row>
    <row r="135" spans="36:41" x14ac:dyDescent="0.2">
      <c r="AJ135" s="14"/>
      <c r="AK135" s="14"/>
      <c r="AL135" s="14"/>
      <c r="AM135" s="14"/>
      <c r="AN135" s="14"/>
      <c r="AO135" s="14"/>
    </row>
    <row r="136" spans="36:41" x14ac:dyDescent="0.2">
      <c r="AJ136" s="14"/>
      <c r="AK136" s="14"/>
      <c r="AL136" s="14"/>
      <c r="AM136" s="14"/>
      <c r="AN136" s="14"/>
      <c r="AO136" s="14"/>
    </row>
    <row r="137" spans="36:41" x14ac:dyDescent="0.2">
      <c r="AJ137" s="14"/>
      <c r="AK137" s="14"/>
      <c r="AL137" s="14"/>
      <c r="AM137" s="14"/>
      <c r="AN137" s="14"/>
      <c r="AO137" s="14"/>
    </row>
    <row r="138" spans="36:41" x14ac:dyDescent="0.2">
      <c r="AJ138" s="14"/>
      <c r="AK138" s="14"/>
      <c r="AL138" s="14"/>
      <c r="AM138" s="14"/>
      <c r="AN138" s="14"/>
      <c r="AO138" s="14"/>
    </row>
    <row r="139" spans="36:41" x14ac:dyDescent="0.2">
      <c r="AJ139" s="14"/>
      <c r="AK139" s="14"/>
      <c r="AL139" s="14"/>
      <c r="AM139" s="14"/>
      <c r="AN139" s="14"/>
      <c r="AO139" s="14"/>
    </row>
    <row r="140" spans="36:41" x14ac:dyDescent="0.2">
      <c r="AJ140" s="14"/>
      <c r="AK140" s="14"/>
      <c r="AL140" s="14"/>
      <c r="AM140" s="14"/>
      <c r="AN140" s="14"/>
      <c r="AO140" s="14"/>
    </row>
    <row r="141" spans="36:41" x14ac:dyDescent="0.2">
      <c r="AJ141" s="14"/>
      <c r="AK141" s="14"/>
      <c r="AL141" s="14"/>
      <c r="AM141" s="14"/>
      <c r="AN141" s="14"/>
      <c r="AO141" s="14"/>
    </row>
    <row r="142" spans="36:41" x14ac:dyDescent="0.2">
      <c r="AJ142" s="14"/>
      <c r="AK142" s="14"/>
      <c r="AL142" s="14"/>
      <c r="AM142" s="14"/>
      <c r="AN142" s="14"/>
      <c r="AO142" s="14"/>
    </row>
    <row r="143" spans="36:41" x14ac:dyDescent="0.2">
      <c r="AJ143" s="14"/>
      <c r="AK143" s="14"/>
      <c r="AL143" s="14"/>
      <c r="AM143" s="14"/>
      <c r="AN143" s="14"/>
      <c r="AO143" s="14"/>
    </row>
  </sheetData>
  <dataConsolidate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44"/>
  <sheetViews>
    <sheetView zoomScale="115" zoomScaleNormal="115" workbookViewId="0">
      <selection activeCell="D16" sqref="D16"/>
    </sheetView>
  </sheetViews>
  <sheetFormatPr defaultRowHeight="12.75" x14ac:dyDescent="0.2"/>
  <cols>
    <col min="1" max="1" width="26.140625" style="23" customWidth="1"/>
    <col min="2" max="2" width="9.140625" style="23"/>
    <col min="3" max="3" width="9.140625" style="24"/>
    <col min="4" max="4" width="13.28515625" style="23" customWidth="1"/>
    <col min="5" max="5" width="9.140625" style="23"/>
    <col min="6" max="6" width="15.140625" style="23" customWidth="1"/>
    <col min="7" max="7" width="12.7109375" style="24" customWidth="1"/>
    <col min="8" max="8" width="11.140625" style="23" customWidth="1"/>
    <col min="9" max="16384" width="9.140625" style="23"/>
  </cols>
  <sheetData>
    <row r="1" spans="1:18" x14ac:dyDescent="0.2">
      <c r="A1" s="32" t="s">
        <v>120</v>
      </c>
      <c r="B1" s="21"/>
      <c r="C1" s="22"/>
      <c r="J1" s="21"/>
    </row>
    <row r="2" spans="1:18" x14ac:dyDescent="0.2">
      <c r="A2" t="s">
        <v>137</v>
      </c>
    </row>
    <row r="3" spans="1:18" x14ac:dyDescent="0.2">
      <c r="B3" s="21"/>
      <c r="C3" s="22"/>
      <c r="F3" s="21"/>
      <c r="J3" s="21"/>
    </row>
    <row r="4" spans="1:18" x14ac:dyDescent="0.2">
      <c r="C4" s="73" t="s">
        <v>41</v>
      </c>
      <c r="D4" s="24"/>
      <c r="E4" s="24"/>
      <c r="F4" s="73"/>
      <c r="H4" s="24"/>
      <c r="I4" s="24"/>
    </row>
    <row r="5" spans="1:18" ht="25.5" x14ac:dyDescent="0.2">
      <c r="C5" s="73" t="s">
        <v>136</v>
      </c>
      <c r="D5" s="24"/>
      <c r="E5" s="24"/>
      <c r="F5" s="24" t="s">
        <v>36</v>
      </c>
      <c r="G5" s="74" t="s">
        <v>21</v>
      </c>
      <c r="H5" s="27"/>
      <c r="I5" s="24"/>
      <c r="K5" s="23" t="s">
        <v>25</v>
      </c>
      <c r="L5" s="24"/>
      <c r="M5" s="24"/>
      <c r="N5" s="24"/>
      <c r="O5" s="24"/>
      <c r="P5" s="24"/>
      <c r="Q5" s="24"/>
      <c r="R5" s="24"/>
    </row>
    <row r="6" spans="1:18" ht="77.25" x14ac:dyDescent="0.25">
      <c r="A6" s="32"/>
      <c r="B6" s="26" t="s">
        <v>1</v>
      </c>
      <c r="C6" s="74" t="s">
        <v>22</v>
      </c>
      <c r="D6" s="75" t="s">
        <v>121</v>
      </c>
      <c r="E6" s="75" t="s">
        <v>23</v>
      </c>
      <c r="F6" s="76" t="s">
        <v>24</v>
      </c>
      <c r="G6" s="75" t="s">
        <v>22</v>
      </c>
      <c r="H6" s="75" t="s">
        <v>124</v>
      </c>
      <c r="I6" s="75" t="s">
        <v>23</v>
      </c>
      <c r="K6" s="3" t="s">
        <v>6</v>
      </c>
      <c r="L6" s="3" t="s">
        <v>7</v>
      </c>
      <c r="M6" s="3" t="s">
        <v>6</v>
      </c>
      <c r="N6" s="3" t="s">
        <v>7</v>
      </c>
      <c r="O6" s="27"/>
      <c r="P6" s="27"/>
      <c r="Q6" s="27"/>
      <c r="R6" s="27"/>
    </row>
    <row r="7" spans="1:18" x14ac:dyDescent="0.2">
      <c r="A7" s="77" t="s">
        <v>87</v>
      </c>
      <c r="B7" s="24">
        <v>1962</v>
      </c>
      <c r="C7" s="29">
        <v>10.84664536741214</v>
      </c>
      <c r="D7" s="30"/>
      <c r="F7" s="23">
        <v>643</v>
      </c>
      <c r="G7" s="29">
        <v>6.3564875491481008</v>
      </c>
      <c r="O7" s="31"/>
      <c r="P7" s="31"/>
      <c r="Q7" s="31"/>
      <c r="R7" s="24"/>
    </row>
    <row r="8" spans="1:18" x14ac:dyDescent="0.2">
      <c r="A8" s="77" t="s">
        <v>88</v>
      </c>
      <c r="B8" s="24">
        <v>1963</v>
      </c>
      <c r="C8" s="29">
        <v>11.159397796057737</v>
      </c>
      <c r="D8" s="30"/>
      <c r="F8" s="23">
        <v>647</v>
      </c>
      <c r="G8" s="29">
        <v>6.495618393712169</v>
      </c>
      <c r="O8" s="31"/>
      <c r="P8" s="31"/>
      <c r="Q8" s="31"/>
      <c r="R8" s="24"/>
    </row>
    <row r="9" spans="1:18" x14ac:dyDescent="0.2">
      <c r="A9" s="77" t="s">
        <v>89</v>
      </c>
      <c r="B9" s="24">
        <v>1964</v>
      </c>
      <c r="C9" s="29">
        <v>11.494252873563219</v>
      </c>
      <c r="D9" s="30"/>
      <c r="F9" s="23">
        <v>662</v>
      </c>
      <c r="G9" s="29">
        <v>6.255212677231027</v>
      </c>
      <c r="O9" s="31"/>
      <c r="P9" s="31"/>
      <c r="Q9" s="31"/>
      <c r="R9" s="24"/>
    </row>
    <row r="10" spans="1:18" x14ac:dyDescent="0.2">
      <c r="A10" s="77" t="s">
        <v>90</v>
      </c>
      <c r="B10" s="24">
        <v>1965</v>
      </c>
      <c r="C10" s="29">
        <v>11.58590308370044</v>
      </c>
      <c r="D10" s="30"/>
      <c r="F10" s="23">
        <v>658</v>
      </c>
      <c r="G10" s="29">
        <v>6.0818623294534797</v>
      </c>
      <c r="O10" s="31"/>
      <c r="P10" s="31"/>
      <c r="Q10" s="31"/>
      <c r="R10" s="24"/>
    </row>
    <row r="11" spans="1:18" x14ac:dyDescent="0.2">
      <c r="A11" s="77" t="s">
        <v>91</v>
      </c>
      <c r="B11" s="24">
        <v>1966</v>
      </c>
      <c r="C11" s="29">
        <v>12.008426966292134</v>
      </c>
      <c r="D11" s="30"/>
      <c r="F11" s="23">
        <v>655</v>
      </c>
      <c r="G11" s="29">
        <v>5.9157268387186051</v>
      </c>
      <c r="O11" s="31"/>
      <c r="P11" s="31"/>
      <c r="Q11" s="31"/>
      <c r="R11" s="24"/>
    </row>
    <row r="12" spans="1:18" x14ac:dyDescent="0.2">
      <c r="A12" s="77" t="s">
        <v>92</v>
      </c>
      <c r="B12" s="24">
        <v>1967</v>
      </c>
      <c r="C12" s="29">
        <v>12.54054054054054</v>
      </c>
      <c r="D12" s="30"/>
      <c r="F12" s="23">
        <v>662</v>
      </c>
      <c r="G12" s="29">
        <v>5.8032643361891072</v>
      </c>
      <c r="O12" s="31"/>
      <c r="P12" s="31"/>
      <c r="Q12" s="31"/>
      <c r="R12" s="24"/>
    </row>
    <row r="13" spans="1:18" x14ac:dyDescent="0.2">
      <c r="A13" s="77" t="s">
        <v>93</v>
      </c>
      <c r="B13" s="24">
        <v>1968</v>
      </c>
      <c r="C13" s="29">
        <v>13.302570863546473</v>
      </c>
      <c r="D13" s="30"/>
      <c r="F13" s="23">
        <v>680</v>
      </c>
      <c r="G13" s="29">
        <v>5.5260419519141246</v>
      </c>
      <c r="O13" s="24"/>
      <c r="P13" s="24"/>
      <c r="Q13" s="24"/>
      <c r="R13" s="24"/>
    </row>
    <row r="14" spans="1:18" x14ac:dyDescent="0.2">
      <c r="A14" s="77" t="s">
        <v>94</v>
      </c>
      <c r="B14" s="24">
        <v>1969</v>
      </c>
      <c r="C14" s="29">
        <v>13.834890179247665</v>
      </c>
      <c r="D14" s="30"/>
      <c r="F14" s="23">
        <v>693</v>
      </c>
      <c r="G14" s="29">
        <v>5.6790507280169953</v>
      </c>
    </row>
    <row r="15" spans="1:18" x14ac:dyDescent="0.2">
      <c r="A15" s="77" t="s">
        <v>95</v>
      </c>
      <c r="B15" s="24">
        <v>1970</v>
      </c>
      <c r="C15" s="29">
        <v>14.350906689083704</v>
      </c>
      <c r="D15" s="30"/>
      <c r="F15" s="23">
        <v>684</v>
      </c>
      <c r="G15" s="29">
        <v>5.8919238733852684</v>
      </c>
    </row>
    <row r="16" spans="1:18" x14ac:dyDescent="0.2">
      <c r="A16" s="77" t="s">
        <v>96</v>
      </c>
      <c r="B16" s="24">
        <v>1971</v>
      </c>
      <c r="C16" s="29">
        <v>15.111753586122541</v>
      </c>
      <c r="D16" s="30"/>
      <c r="F16" s="23">
        <v>701</v>
      </c>
      <c r="G16" s="29">
        <v>5.9968228752978554</v>
      </c>
    </row>
    <row r="17" spans="1:14" x14ac:dyDescent="0.2">
      <c r="A17" s="77" t="s">
        <v>97</v>
      </c>
      <c r="B17" s="24">
        <v>1972</v>
      </c>
      <c r="C17" s="29">
        <v>15.433425442636372</v>
      </c>
      <c r="D17" s="30"/>
      <c r="F17" s="23">
        <v>700</v>
      </c>
      <c r="G17" s="29">
        <v>5.9727503168567813</v>
      </c>
    </row>
    <row r="18" spans="1:14" x14ac:dyDescent="0.2">
      <c r="A18" s="77" t="s">
        <v>98</v>
      </c>
      <c r="B18" s="24">
        <v>1973</v>
      </c>
      <c r="C18" s="29">
        <v>15.622341933654665</v>
      </c>
      <c r="D18" s="30"/>
      <c r="F18" s="23">
        <v>693</v>
      </c>
      <c r="G18" s="29">
        <v>5.8513274336283194</v>
      </c>
    </row>
    <row r="19" spans="1:14" x14ac:dyDescent="0.2">
      <c r="A19" s="77" t="s">
        <v>99</v>
      </c>
      <c r="B19" s="24">
        <v>1974</v>
      </c>
      <c r="C19" s="29">
        <v>15.897843761046307</v>
      </c>
      <c r="D19" s="30"/>
      <c r="F19" s="23">
        <v>700</v>
      </c>
      <c r="G19" s="29">
        <v>5.383648551592052</v>
      </c>
    </row>
    <row r="20" spans="1:14" x14ac:dyDescent="0.2">
      <c r="A20" s="77" t="s">
        <v>100</v>
      </c>
      <c r="B20" s="24">
        <v>1975</v>
      </c>
      <c r="C20" s="29">
        <v>16.115427302996668</v>
      </c>
      <c r="D20" s="30"/>
      <c r="F20" s="23">
        <v>712</v>
      </c>
      <c r="G20" s="29">
        <v>4.979196195875816</v>
      </c>
    </row>
    <row r="21" spans="1:14" x14ac:dyDescent="0.2">
      <c r="A21" s="77" t="s">
        <v>101</v>
      </c>
      <c r="B21" s="24">
        <v>1976</v>
      </c>
      <c r="C21" s="29">
        <v>17.735559620036579</v>
      </c>
      <c r="D21" s="30"/>
      <c r="F21" s="23">
        <v>722</v>
      </c>
      <c r="G21" s="29">
        <v>5.3939600567029728</v>
      </c>
    </row>
    <row r="22" spans="1:14" x14ac:dyDescent="0.2">
      <c r="A22" s="77" t="s">
        <v>102</v>
      </c>
      <c r="B22" s="24">
        <v>1977</v>
      </c>
      <c r="C22" s="29">
        <v>16.886351842241826</v>
      </c>
      <c r="D22" s="30"/>
      <c r="F22" s="23">
        <v>762</v>
      </c>
      <c r="G22" s="29">
        <v>5.114502616978136</v>
      </c>
    </row>
    <row r="23" spans="1:14" x14ac:dyDescent="0.2">
      <c r="A23" s="77" t="s">
        <v>103</v>
      </c>
      <c r="B23" s="24">
        <v>1978</v>
      </c>
      <c r="C23" s="29">
        <v>16.64078911316102</v>
      </c>
      <c r="D23" s="30"/>
      <c r="F23" s="23">
        <v>756</v>
      </c>
      <c r="G23" s="29">
        <v>5.2461848545925713</v>
      </c>
    </row>
    <row r="24" spans="1:14" s="24" customFormat="1" x14ac:dyDescent="0.2">
      <c r="A24" s="77" t="s">
        <v>104</v>
      </c>
      <c r="B24" s="24">
        <v>1979</v>
      </c>
      <c r="C24" s="29">
        <v>15.913863383703216</v>
      </c>
      <c r="D24" s="31"/>
      <c r="F24" s="24">
        <v>745</v>
      </c>
      <c r="G24" s="29">
        <v>4.918366567832738</v>
      </c>
      <c r="K24"/>
      <c r="M24"/>
    </row>
    <row r="25" spans="1:14" x14ac:dyDescent="0.2">
      <c r="A25" s="77" t="s">
        <v>105</v>
      </c>
      <c r="B25" s="24">
        <v>1980</v>
      </c>
      <c r="C25" s="29">
        <v>15.016233766233766</v>
      </c>
      <c r="D25" s="30"/>
      <c r="F25" s="23">
        <v>743</v>
      </c>
      <c r="G25" s="29">
        <v>4.5473976701934378</v>
      </c>
      <c r="K25">
        <v>2</v>
      </c>
      <c r="L25"/>
      <c r="M25">
        <v>0.6</v>
      </c>
      <c r="N25"/>
    </row>
    <row r="26" spans="1:14" x14ac:dyDescent="0.2">
      <c r="A26" s="78" t="s">
        <v>106</v>
      </c>
      <c r="B26" s="24">
        <v>1981</v>
      </c>
      <c r="C26" s="29">
        <v>15.925638577226067</v>
      </c>
      <c r="D26" s="30"/>
      <c r="F26" s="23">
        <v>714</v>
      </c>
      <c r="G26" s="29">
        <v>4.744632617682357</v>
      </c>
      <c r="K26">
        <v>2</v>
      </c>
      <c r="L26"/>
      <c r="M26">
        <v>0.6</v>
      </c>
      <c r="N26"/>
    </row>
    <row r="27" spans="1:14" x14ac:dyDescent="0.2">
      <c r="A27" s="77" t="s">
        <v>107</v>
      </c>
      <c r="B27" s="24">
        <v>1982</v>
      </c>
      <c r="C27" s="29">
        <v>16.353931207276887</v>
      </c>
      <c r="D27" s="30"/>
      <c r="F27" s="23">
        <v>699</v>
      </c>
      <c r="G27" s="29">
        <v>4.7817362360847886</v>
      </c>
      <c r="K27">
        <v>2</v>
      </c>
      <c r="L27"/>
      <c r="M27">
        <v>0.6</v>
      </c>
      <c r="N27"/>
    </row>
    <row r="28" spans="1:14" x14ac:dyDescent="0.2">
      <c r="A28" s="77" t="s">
        <v>108</v>
      </c>
      <c r="B28" s="24">
        <v>1983</v>
      </c>
      <c r="C28" s="29">
        <v>15.824237478322962</v>
      </c>
      <c r="D28" s="30"/>
      <c r="F28" s="23">
        <v>676</v>
      </c>
      <c r="G28" s="29">
        <v>4.4857475402488305</v>
      </c>
      <c r="K28">
        <v>2</v>
      </c>
      <c r="L28"/>
      <c r="M28">
        <v>0.6</v>
      </c>
      <c r="N28"/>
    </row>
    <row r="29" spans="1:14" x14ac:dyDescent="0.2">
      <c r="A29" s="77" t="s">
        <v>109</v>
      </c>
      <c r="B29" s="24">
        <v>1984</v>
      </c>
      <c r="C29" s="29">
        <v>15.257218232449068</v>
      </c>
      <c r="D29" s="30"/>
      <c r="F29" s="23">
        <v>660</v>
      </c>
      <c r="G29" s="29">
        <v>4.1724561778537836</v>
      </c>
      <c r="K29">
        <v>2</v>
      </c>
      <c r="L29"/>
      <c r="M29">
        <v>0.6</v>
      </c>
      <c r="N29"/>
    </row>
    <row r="30" spans="1:14" x14ac:dyDescent="0.2">
      <c r="A30" s="77" t="s">
        <v>110</v>
      </c>
      <c r="B30" s="24">
        <v>1985</v>
      </c>
      <c r="C30" s="29">
        <v>15.339706463842949</v>
      </c>
      <c r="D30" s="30"/>
      <c r="F30" s="23">
        <v>633</v>
      </c>
      <c r="G30" s="29">
        <v>4.1230346034822301</v>
      </c>
      <c r="K30">
        <v>2</v>
      </c>
      <c r="L30"/>
      <c r="M30">
        <v>0.6</v>
      </c>
      <c r="N30"/>
    </row>
    <row r="31" spans="1:14" s="24" customFormat="1" x14ac:dyDescent="0.2">
      <c r="A31" s="80" t="s">
        <v>111</v>
      </c>
      <c r="B31" s="24">
        <v>1986</v>
      </c>
      <c r="C31" s="31"/>
      <c r="D31" s="31"/>
      <c r="F31" s="24">
        <v>612</v>
      </c>
      <c r="G31" s="29"/>
      <c r="K31">
        <v>2</v>
      </c>
      <c r="L31"/>
      <c r="M31">
        <v>0.6</v>
      </c>
      <c r="N31"/>
    </row>
    <row r="32" spans="1:14" x14ac:dyDescent="0.2">
      <c r="A32" s="79"/>
      <c r="B32" s="24">
        <v>1987</v>
      </c>
      <c r="C32" s="30"/>
      <c r="F32" s="23">
        <v>607</v>
      </c>
      <c r="G32" s="29"/>
      <c r="K32">
        <v>2</v>
      </c>
      <c r="L32"/>
      <c r="M32">
        <v>0.6</v>
      </c>
      <c r="N32"/>
    </row>
    <row r="33" spans="1:14" x14ac:dyDescent="0.2">
      <c r="B33" s="24">
        <v>1988</v>
      </c>
      <c r="C33" s="30"/>
      <c r="D33" s="29">
        <v>16.063864450961201</v>
      </c>
      <c r="F33" s="23">
        <v>613</v>
      </c>
      <c r="G33" s="23"/>
      <c r="H33" s="29">
        <v>4.3036800611070127</v>
      </c>
      <c r="K33">
        <v>2</v>
      </c>
      <c r="L33"/>
      <c r="M33">
        <v>0.6</v>
      </c>
      <c r="N33"/>
    </row>
    <row r="34" spans="1:14" x14ac:dyDescent="0.2">
      <c r="B34" s="24">
        <v>1989</v>
      </c>
      <c r="C34" s="30"/>
      <c r="D34" s="29">
        <v>15.990279930352258</v>
      </c>
      <c r="F34" s="23">
        <v>592</v>
      </c>
      <c r="G34" s="29"/>
      <c r="H34" s="29">
        <v>4.3827584579319181</v>
      </c>
      <c r="K34">
        <v>2</v>
      </c>
      <c r="L34"/>
      <c r="M34">
        <v>0.6</v>
      </c>
      <c r="N34"/>
    </row>
    <row r="35" spans="1:14" x14ac:dyDescent="0.2">
      <c r="B35" s="24">
        <v>1990</v>
      </c>
      <c r="C35" s="30"/>
      <c r="D35" s="29">
        <v>15.650756222283009</v>
      </c>
      <c r="F35" s="23">
        <v>584</v>
      </c>
      <c r="G35" s="29"/>
      <c r="H35" s="29">
        <v>4.1556267449191688</v>
      </c>
      <c r="K35">
        <v>2</v>
      </c>
      <c r="L35"/>
      <c r="M35">
        <v>0.6</v>
      </c>
      <c r="N35"/>
    </row>
    <row r="36" spans="1:14" s="24" customFormat="1" x14ac:dyDescent="0.2">
      <c r="B36" s="24">
        <v>1991</v>
      </c>
      <c r="C36" s="30"/>
      <c r="D36" s="28">
        <v>16.273503600875621</v>
      </c>
      <c r="F36" s="24">
        <v>580</v>
      </c>
      <c r="G36" s="29"/>
      <c r="H36" s="29">
        <v>4.2773728352289639</v>
      </c>
      <c r="K36"/>
      <c r="L36">
        <v>2</v>
      </c>
      <c r="M36"/>
      <c r="N36">
        <v>0.6</v>
      </c>
    </row>
    <row r="37" spans="1:14" x14ac:dyDescent="0.2">
      <c r="B37" s="24">
        <v>1992</v>
      </c>
      <c r="C37" s="30"/>
      <c r="D37" s="29">
        <v>16.95321648044953</v>
      </c>
      <c r="F37" s="23">
        <v>573</v>
      </c>
      <c r="G37" s="29"/>
      <c r="H37" s="29">
        <v>4.2325519203907502</v>
      </c>
      <c r="K37"/>
      <c r="L37">
        <v>2</v>
      </c>
      <c r="M37"/>
      <c r="N37">
        <v>0.6</v>
      </c>
    </row>
    <row r="38" spans="1:14" ht="15" x14ac:dyDescent="0.25">
      <c r="A38" s="81" t="s">
        <v>58</v>
      </c>
      <c r="B38" s="24">
        <v>1993</v>
      </c>
      <c r="C38" s="30"/>
      <c r="D38" s="29">
        <v>17.959541050130358</v>
      </c>
      <c r="F38" s="23">
        <v>588</v>
      </c>
      <c r="G38" s="29"/>
      <c r="H38" s="29">
        <v>4.2382627703514411</v>
      </c>
      <c r="K38"/>
      <c r="L38">
        <v>2</v>
      </c>
      <c r="M38"/>
      <c r="N38">
        <v>0.6</v>
      </c>
    </row>
    <row r="39" spans="1:14" ht="15" x14ac:dyDescent="0.25">
      <c r="A39" s="81" t="s">
        <v>112</v>
      </c>
      <c r="B39" s="24">
        <v>1994</v>
      </c>
      <c r="C39" s="30"/>
      <c r="D39" s="29">
        <v>17.179226418696725</v>
      </c>
      <c r="F39" s="23">
        <v>578</v>
      </c>
      <c r="G39" s="29"/>
      <c r="H39" s="29">
        <v>3.9581493627978239</v>
      </c>
      <c r="K39"/>
      <c r="L39">
        <v>2</v>
      </c>
      <c r="M39"/>
      <c r="N39">
        <v>0.6</v>
      </c>
    </row>
    <row r="40" spans="1:14" ht="15" x14ac:dyDescent="0.25">
      <c r="A40" s="83" t="s">
        <v>113</v>
      </c>
      <c r="B40" s="24">
        <v>1995</v>
      </c>
      <c r="C40" s="30"/>
      <c r="D40" s="29">
        <v>16.789247004844196</v>
      </c>
      <c r="F40" s="23">
        <v>561</v>
      </c>
      <c r="G40" s="29"/>
      <c r="H40" s="29">
        <v>3.7472249727923534</v>
      </c>
      <c r="K40"/>
      <c r="L40">
        <v>2</v>
      </c>
      <c r="M40"/>
      <c r="N40">
        <v>0.6</v>
      </c>
    </row>
    <row r="41" spans="1:14" ht="15" x14ac:dyDescent="0.25">
      <c r="A41" s="83" t="s">
        <v>61</v>
      </c>
      <c r="B41" s="24">
        <v>1996</v>
      </c>
      <c r="C41" s="30"/>
      <c r="D41" s="29">
        <v>15.874381159107159</v>
      </c>
      <c r="F41" s="23">
        <v>535</v>
      </c>
      <c r="G41" s="29"/>
      <c r="H41" s="29">
        <v>3.4895770063971483</v>
      </c>
      <c r="K41"/>
      <c r="L41">
        <v>2</v>
      </c>
      <c r="M41"/>
      <c r="N41">
        <v>0.6</v>
      </c>
    </row>
    <row r="42" spans="1:14" x14ac:dyDescent="0.2">
      <c r="A42" s="84" t="s">
        <v>114</v>
      </c>
      <c r="B42" s="24">
        <v>1997</v>
      </c>
      <c r="C42" s="30"/>
      <c r="D42" s="29">
        <v>15.441895204170779</v>
      </c>
      <c r="F42" s="23">
        <v>515</v>
      </c>
      <c r="G42" s="29"/>
      <c r="H42" s="29">
        <v>3.4389638480322575</v>
      </c>
      <c r="K42"/>
      <c r="L42">
        <v>2</v>
      </c>
      <c r="M42"/>
      <c r="N42">
        <v>0.6</v>
      </c>
    </row>
    <row r="43" spans="1:14" ht="15" x14ac:dyDescent="0.25">
      <c r="A43" s="83" t="s">
        <v>115</v>
      </c>
      <c r="B43" s="24">
        <v>1998</v>
      </c>
      <c r="C43" s="30"/>
      <c r="D43" s="29">
        <v>14.730076425420304</v>
      </c>
      <c r="F43" s="23">
        <v>496</v>
      </c>
      <c r="G43" s="29"/>
      <c r="H43" s="29">
        <v>3.2642387966565689</v>
      </c>
      <c r="K43">
        <v>2</v>
      </c>
      <c r="L43"/>
      <c r="M43">
        <v>0.6</v>
      </c>
      <c r="N43"/>
    </row>
    <row r="44" spans="1:14" x14ac:dyDescent="0.2">
      <c r="A44" s="84" t="s">
        <v>116</v>
      </c>
      <c r="B44" s="24">
        <v>1999</v>
      </c>
      <c r="C44" s="30"/>
      <c r="D44" s="28">
        <v>14.81955596548986</v>
      </c>
      <c r="E44" s="24"/>
      <c r="F44" s="24">
        <v>481</v>
      </c>
      <c r="G44" s="28"/>
      <c r="H44" s="29">
        <v>3.256461259704452</v>
      </c>
      <c r="K44">
        <v>2</v>
      </c>
      <c r="L44"/>
      <c r="M44">
        <v>0.6</v>
      </c>
      <c r="N44"/>
    </row>
    <row r="45" spans="1:14" x14ac:dyDescent="0.2">
      <c r="A45" s="84" t="s">
        <v>117</v>
      </c>
      <c r="B45" s="24">
        <v>2000</v>
      </c>
      <c r="C45" s="30"/>
      <c r="D45" s="28">
        <v>15.166075033242993</v>
      </c>
      <c r="E45" s="24"/>
      <c r="F45" s="24">
        <v>477</v>
      </c>
      <c r="G45" s="28"/>
      <c r="H45" s="29">
        <v>3.2749335695159258</v>
      </c>
      <c r="K45">
        <v>2</v>
      </c>
      <c r="L45"/>
      <c r="M45">
        <v>0.6</v>
      </c>
      <c r="N45"/>
    </row>
    <row r="46" spans="1:14" ht="15" x14ac:dyDescent="0.25">
      <c r="A46" s="84" t="s">
        <v>118</v>
      </c>
      <c r="B46" s="24">
        <v>2001</v>
      </c>
      <c r="C46" s="29"/>
      <c r="D46" s="28">
        <v>15.746798325112209</v>
      </c>
      <c r="E46" s="62">
        <v>15.745299761151809</v>
      </c>
      <c r="F46" s="24">
        <v>486</v>
      </c>
      <c r="G46" s="28"/>
      <c r="H46" s="29">
        <v>3.4357826197354822</v>
      </c>
      <c r="I46" s="29">
        <v>3.4354556491409909</v>
      </c>
      <c r="K46">
        <v>2</v>
      </c>
      <c r="L46"/>
      <c r="M46">
        <v>0.6</v>
      </c>
      <c r="N46"/>
    </row>
    <row r="47" spans="1:14" ht="15" x14ac:dyDescent="0.25">
      <c r="A47" s="6" t="s">
        <v>119</v>
      </c>
      <c r="B47" s="24">
        <v>2002</v>
      </c>
      <c r="C47" s="29"/>
      <c r="D47" s="28">
        <v>16.22659682100069</v>
      </c>
      <c r="E47" s="62">
        <v>15.977553485834534</v>
      </c>
      <c r="F47" s="24">
        <v>495</v>
      </c>
      <c r="G47" s="28"/>
      <c r="H47" s="29">
        <v>3.1879159237840793</v>
      </c>
      <c r="I47" s="29">
        <v>3.1389882760063901</v>
      </c>
      <c r="K47">
        <v>2</v>
      </c>
      <c r="L47"/>
      <c r="M47">
        <v>0.6</v>
      </c>
      <c r="N47"/>
    </row>
    <row r="48" spans="1:14" ht="15" x14ac:dyDescent="0.25">
      <c r="A48" s="86"/>
      <c r="B48" s="24">
        <v>2003</v>
      </c>
      <c r="C48" s="29"/>
      <c r="D48" s="31"/>
      <c r="E48" s="62">
        <v>16.757436112274824</v>
      </c>
      <c r="F48" s="31">
        <v>503.24</v>
      </c>
      <c r="G48" s="28"/>
      <c r="I48" s="29">
        <v>3.1168978365895472</v>
      </c>
      <c r="K48">
        <v>2</v>
      </c>
      <c r="L48"/>
      <c r="M48">
        <v>0.6</v>
      </c>
      <c r="N48"/>
    </row>
    <row r="49" spans="1:26" ht="15" x14ac:dyDescent="0.25">
      <c r="A49" s="6"/>
      <c r="B49" s="24">
        <v>2004</v>
      </c>
      <c r="C49" s="29"/>
      <c r="D49" s="31"/>
      <c r="E49" s="62">
        <v>17.808662731325811</v>
      </c>
      <c r="F49" s="31">
        <v>522.41</v>
      </c>
      <c r="G49" s="28"/>
      <c r="I49" s="29">
        <v>3.1231845124992903</v>
      </c>
      <c r="K49">
        <v>2</v>
      </c>
      <c r="L49"/>
      <c r="M49">
        <v>0.6</v>
      </c>
      <c r="N49"/>
    </row>
    <row r="50" spans="1:26" ht="15" x14ac:dyDescent="0.25">
      <c r="A50" s="6"/>
      <c r="B50" s="24">
        <v>2005</v>
      </c>
      <c r="C50" s="29"/>
      <c r="D50" s="31"/>
      <c r="E50" s="62">
        <v>18.178292694750109</v>
      </c>
      <c r="F50" s="31">
        <v>534.58000000000004</v>
      </c>
      <c r="G50" s="28"/>
      <c r="I50" s="29">
        <v>3.0279662967164738</v>
      </c>
      <c r="K50">
        <v>2</v>
      </c>
      <c r="L50"/>
      <c r="M50">
        <v>0.6</v>
      </c>
      <c r="N50"/>
    </row>
    <row r="51" spans="1:26" ht="15" x14ac:dyDescent="0.25">
      <c r="A51" s="6"/>
      <c r="B51" s="24">
        <v>2006</v>
      </c>
      <c r="C51" s="29"/>
      <c r="D51" s="31"/>
      <c r="E51" s="62">
        <v>18.209950011901928</v>
      </c>
      <c r="F51" s="31">
        <v>528.42999999999995</v>
      </c>
      <c r="G51" s="28"/>
      <c r="I51" s="29">
        <v>2.9068000121591635</v>
      </c>
      <c r="K51">
        <v>2</v>
      </c>
      <c r="L51"/>
      <c r="M51">
        <v>0.6</v>
      </c>
      <c r="N51"/>
    </row>
    <row r="52" spans="1:26" ht="15" x14ac:dyDescent="0.25">
      <c r="A52" s="6"/>
      <c r="B52" s="24">
        <v>2007</v>
      </c>
      <c r="C52" s="29"/>
      <c r="D52" s="31"/>
      <c r="E52" s="62">
        <v>17.585468849424423</v>
      </c>
      <c r="F52" s="31">
        <v>519</v>
      </c>
      <c r="G52" s="28"/>
      <c r="I52" s="29">
        <v>2.7484151408743585</v>
      </c>
      <c r="K52">
        <v>2</v>
      </c>
      <c r="L52"/>
      <c r="M52">
        <v>0.6</v>
      </c>
      <c r="N52"/>
    </row>
    <row r="53" spans="1:26" ht="15" x14ac:dyDescent="0.25">
      <c r="A53" s="6"/>
      <c r="B53" s="24">
        <v>2008</v>
      </c>
      <c r="C53" s="29"/>
      <c r="D53" s="31"/>
      <c r="E53" s="62">
        <v>17.37952826994696</v>
      </c>
      <c r="F53" s="31">
        <v>500</v>
      </c>
      <c r="G53" s="28"/>
      <c r="H53" s="7"/>
      <c r="I53" s="29">
        <v>2.6253117557709977</v>
      </c>
      <c r="K53"/>
      <c r="L53">
        <v>2</v>
      </c>
      <c r="M53"/>
      <c r="N53">
        <v>0.6</v>
      </c>
    </row>
    <row r="54" spans="1:26" ht="15" x14ac:dyDescent="0.25">
      <c r="A54" s="6"/>
      <c r="B54" s="24">
        <v>2009</v>
      </c>
      <c r="C54" s="29"/>
      <c r="D54" s="31"/>
      <c r="E54" s="62">
        <v>17.231539204495565</v>
      </c>
      <c r="F54" s="31">
        <v>492</v>
      </c>
      <c r="G54" s="28"/>
      <c r="I54" s="29">
        <v>2.4753567982442308</v>
      </c>
      <c r="K54"/>
      <c r="L54">
        <v>2</v>
      </c>
      <c r="M54"/>
      <c r="N54">
        <v>0.6</v>
      </c>
    </row>
    <row r="55" spans="1:26" ht="15" x14ac:dyDescent="0.25">
      <c r="A55" s="6" t="s">
        <v>122</v>
      </c>
      <c r="B55" s="24">
        <v>2010</v>
      </c>
      <c r="C55" s="29"/>
      <c r="D55" s="31"/>
      <c r="E55" s="62">
        <v>17.519308628259495</v>
      </c>
      <c r="F55" s="31">
        <v>489</v>
      </c>
      <c r="G55" s="28"/>
      <c r="I55" s="29">
        <v>2.438694346838842</v>
      </c>
      <c r="K55"/>
      <c r="L55">
        <v>2</v>
      </c>
      <c r="M55"/>
      <c r="N55">
        <v>0.6</v>
      </c>
    </row>
    <row r="56" spans="1:26" ht="15" x14ac:dyDescent="0.25">
      <c r="B56" s="24">
        <v>2011</v>
      </c>
      <c r="C56" s="29"/>
      <c r="D56" s="24"/>
      <c r="E56" s="62"/>
      <c r="F56" s="31">
        <v>492</v>
      </c>
      <c r="G56" s="28"/>
      <c r="I56" s="29"/>
      <c r="K56"/>
      <c r="M56"/>
    </row>
    <row r="57" spans="1:26" ht="15" x14ac:dyDescent="0.25">
      <c r="A57" s="32" t="s">
        <v>123</v>
      </c>
      <c r="B57" s="24">
        <v>2012</v>
      </c>
      <c r="C57" s="29"/>
      <c r="D57" s="24"/>
      <c r="E57" s="62">
        <v>16.401771009572812</v>
      </c>
      <c r="F57" s="24">
        <v>463</v>
      </c>
      <c r="G57" s="28"/>
      <c r="I57" s="29">
        <v>2.320266198309032</v>
      </c>
      <c r="K57"/>
      <c r="M57"/>
    </row>
    <row r="58" spans="1:26" ht="15" x14ac:dyDescent="0.25">
      <c r="B58" s="24">
        <v>2013</v>
      </c>
      <c r="C58" s="29"/>
      <c r="D58" s="24"/>
      <c r="E58" s="62">
        <v>15.507881136950903</v>
      </c>
      <c r="F58" s="24">
        <v>428</v>
      </c>
      <c r="G58" s="28"/>
      <c r="I58" s="29">
        <v>2.296596269105879</v>
      </c>
      <c r="K58"/>
      <c r="M58"/>
    </row>
    <row r="59" spans="1:26" ht="15" x14ac:dyDescent="0.25">
      <c r="B59" s="6"/>
      <c r="D59" s="24"/>
      <c r="E59" s="20"/>
      <c r="F59" s="24"/>
      <c r="O59" s="29"/>
      <c r="R59" s="24"/>
      <c r="X59"/>
      <c r="Z59"/>
    </row>
    <row r="60" spans="1:26" ht="15" x14ac:dyDescent="0.25">
      <c r="B60" s="6"/>
      <c r="E60" s="20"/>
      <c r="O60" s="29"/>
      <c r="R60" s="24"/>
    </row>
    <row r="61" spans="1:26" ht="15" x14ac:dyDescent="0.25">
      <c r="B61" s="6"/>
      <c r="E61" s="20"/>
      <c r="O61" s="29"/>
      <c r="R61" s="24"/>
    </row>
    <row r="62" spans="1:26" ht="15" x14ac:dyDescent="0.25">
      <c r="B62" s="6"/>
      <c r="E62" s="20"/>
      <c r="O62" s="29"/>
      <c r="R62" s="24"/>
    </row>
    <row r="63" spans="1:26" ht="15" x14ac:dyDescent="0.25">
      <c r="B63" s="6"/>
      <c r="E63" s="20"/>
      <c r="O63" s="29"/>
      <c r="R63" s="24"/>
    </row>
    <row r="64" spans="1:26" ht="15" x14ac:dyDescent="0.25">
      <c r="B64" s="6"/>
      <c r="E64" s="20"/>
      <c r="O64" s="29"/>
      <c r="R64" s="24"/>
    </row>
    <row r="65" spans="2:23" ht="15" x14ac:dyDescent="0.25">
      <c r="B65" s="6"/>
      <c r="D65" s="32" t="s">
        <v>125</v>
      </c>
      <c r="E65" s="20"/>
      <c r="O65" s="29"/>
      <c r="R65" s="24"/>
    </row>
    <row r="66" spans="2:23" ht="15" x14ac:dyDescent="0.25">
      <c r="B66" s="6"/>
      <c r="E66" s="20"/>
      <c r="O66" s="29"/>
      <c r="R66" s="24"/>
    </row>
    <row r="67" spans="2:23" ht="15" x14ac:dyDescent="0.25">
      <c r="B67" s="6"/>
      <c r="E67" s="20"/>
      <c r="O67" s="29"/>
      <c r="R67" s="24"/>
    </row>
    <row r="68" spans="2:23" ht="15" x14ac:dyDescent="0.25">
      <c r="B68" s="6"/>
      <c r="E68" s="20"/>
      <c r="O68" s="29"/>
      <c r="R68" s="24"/>
    </row>
    <row r="69" spans="2:23" ht="15" x14ac:dyDescent="0.25">
      <c r="B69" s="6"/>
      <c r="E69" s="20"/>
      <c r="O69" s="29"/>
      <c r="R69" s="24"/>
    </row>
    <row r="70" spans="2:23" ht="15" x14ac:dyDescent="0.25">
      <c r="B70" s="6"/>
      <c r="E70" s="20"/>
      <c r="O70" s="29"/>
      <c r="R70" s="24"/>
    </row>
    <row r="71" spans="2:23" ht="15" x14ac:dyDescent="0.25">
      <c r="B71" s="6"/>
      <c r="E71" s="20"/>
      <c r="O71" s="29"/>
      <c r="R71" s="24"/>
    </row>
    <row r="72" spans="2:23" ht="15" x14ac:dyDescent="0.25">
      <c r="B72" s="6"/>
      <c r="E72" s="20"/>
      <c r="O72" s="29"/>
      <c r="R72" s="24"/>
    </row>
    <row r="73" spans="2:23" ht="15" x14ac:dyDescent="0.25">
      <c r="B73" s="6"/>
      <c r="E73" s="20"/>
      <c r="O73" s="29"/>
      <c r="R73" s="24"/>
    </row>
    <row r="74" spans="2:23" ht="15" x14ac:dyDescent="0.25">
      <c r="B74" s="6"/>
      <c r="E74" s="20"/>
      <c r="O74" s="29"/>
      <c r="R74" s="24"/>
    </row>
    <row r="75" spans="2:23" ht="15" x14ac:dyDescent="0.25">
      <c r="B75" s="6"/>
      <c r="E75" s="20"/>
      <c r="K75" s="25"/>
      <c r="L75" s="25"/>
    </row>
    <row r="76" spans="2:23" ht="15" x14ac:dyDescent="0.25">
      <c r="B76" s="6"/>
      <c r="E76" s="20"/>
      <c r="K76" s="25"/>
    </row>
    <row r="77" spans="2:23" ht="15" x14ac:dyDescent="0.25">
      <c r="B77" s="6"/>
      <c r="E77" s="20"/>
      <c r="S77" s="30"/>
      <c r="T77" s="33"/>
      <c r="U77" s="33"/>
      <c r="V77" s="33"/>
      <c r="W77" s="30"/>
    </row>
    <row r="78" spans="2:23" ht="15" x14ac:dyDescent="0.25">
      <c r="B78" s="6"/>
      <c r="E78" s="20"/>
    </row>
    <row r="79" spans="2:23" ht="15" x14ac:dyDescent="0.25">
      <c r="B79" s="6"/>
      <c r="E79" s="20"/>
    </row>
    <row r="80" spans="2:23" ht="15" x14ac:dyDescent="0.25">
      <c r="B80" s="6"/>
      <c r="E80" s="20"/>
    </row>
    <row r="81" spans="2:5" ht="15" x14ac:dyDescent="0.25">
      <c r="B81" s="6"/>
      <c r="E81" s="20"/>
    </row>
    <row r="82" spans="2:5" ht="15" x14ac:dyDescent="0.25">
      <c r="B82" s="6"/>
      <c r="E82" s="20"/>
    </row>
    <row r="83" spans="2:5" ht="15" x14ac:dyDescent="0.25">
      <c r="B83" s="6"/>
      <c r="E83" s="20"/>
    </row>
    <row r="84" spans="2:5" ht="15" x14ac:dyDescent="0.25">
      <c r="B84" s="6"/>
      <c r="E84" s="20"/>
    </row>
    <row r="85" spans="2:5" ht="15" x14ac:dyDescent="0.25">
      <c r="B85" s="6"/>
      <c r="E85" s="20"/>
    </row>
    <row r="86" spans="2:5" ht="15" x14ac:dyDescent="0.25">
      <c r="B86" s="6"/>
      <c r="E86" s="20"/>
    </row>
    <row r="87" spans="2:5" ht="15" x14ac:dyDescent="0.25">
      <c r="B87" s="6"/>
      <c r="D87" s="32" t="s">
        <v>126</v>
      </c>
      <c r="E87" s="20"/>
    </row>
    <row r="88" spans="2:5" ht="15" x14ac:dyDescent="0.25">
      <c r="B88" s="6"/>
      <c r="E88" s="20"/>
    </row>
    <row r="89" spans="2:5" ht="15" x14ac:dyDescent="0.25">
      <c r="B89" s="6"/>
      <c r="E89" s="20"/>
    </row>
    <row r="90" spans="2:5" ht="15" x14ac:dyDescent="0.25">
      <c r="B90" s="6"/>
      <c r="E90" s="20"/>
    </row>
    <row r="91" spans="2:5" ht="15" x14ac:dyDescent="0.25">
      <c r="B91" s="6"/>
      <c r="E91" s="20"/>
    </row>
    <row r="92" spans="2:5" ht="15" x14ac:dyDescent="0.25">
      <c r="B92" s="6"/>
      <c r="E92" s="20"/>
    </row>
    <row r="93" spans="2:5" ht="15" x14ac:dyDescent="0.25">
      <c r="B93" s="6"/>
      <c r="E93" s="20"/>
    </row>
    <row r="94" spans="2:5" ht="15" x14ac:dyDescent="0.25">
      <c r="B94" s="6"/>
      <c r="E94" s="20"/>
    </row>
    <row r="95" spans="2:5" ht="15" x14ac:dyDescent="0.25">
      <c r="B95" s="6"/>
      <c r="E95" s="20"/>
    </row>
    <row r="96" spans="2:5" ht="15" x14ac:dyDescent="0.25">
      <c r="B96" s="6"/>
      <c r="E96" s="20"/>
    </row>
    <row r="97" spans="2:5" ht="15" x14ac:dyDescent="0.25">
      <c r="B97" s="6"/>
      <c r="E97" s="20"/>
    </row>
    <row r="107" spans="2:5" x14ac:dyDescent="0.2">
      <c r="B107" s="21"/>
    </row>
    <row r="108" spans="2:5" x14ac:dyDescent="0.2">
      <c r="B108" s="34"/>
    </row>
    <row r="109" spans="2:5" x14ac:dyDescent="0.2">
      <c r="B109" s="35"/>
    </row>
    <row r="110" spans="2:5" x14ac:dyDescent="0.2">
      <c r="B110" s="35"/>
    </row>
    <row r="113" spans="2:11" x14ac:dyDescent="0.2">
      <c r="B113" s="35"/>
    </row>
    <row r="115" spans="2:11" x14ac:dyDescent="0.2">
      <c r="B115" s="35"/>
    </row>
    <row r="117" spans="2:11" x14ac:dyDescent="0.2">
      <c r="B117" s="35"/>
    </row>
    <row r="119" spans="2:11" x14ac:dyDescent="0.2">
      <c r="B119" s="35"/>
    </row>
    <row r="121" spans="2:11" x14ac:dyDescent="0.2">
      <c r="B121" s="35"/>
    </row>
    <row r="122" spans="2:11" x14ac:dyDescent="0.2">
      <c r="B122" s="35"/>
    </row>
    <row r="123" spans="2:11" ht="15" x14ac:dyDescent="0.25">
      <c r="B123" s="81"/>
      <c r="C123" s="82"/>
    </row>
    <row r="124" spans="2:11" ht="15" x14ac:dyDescent="0.25">
      <c r="B124" s="81"/>
      <c r="C124" s="82"/>
    </row>
    <row r="125" spans="2:11" ht="15" x14ac:dyDescent="0.25">
      <c r="B125" s="83"/>
      <c r="C125" s="82"/>
      <c r="K125" s="25"/>
    </row>
    <row r="126" spans="2:11" ht="15" x14ac:dyDescent="0.25">
      <c r="B126" s="83"/>
      <c r="C126" s="82"/>
    </row>
    <row r="127" spans="2:11" x14ac:dyDescent="0.2">
      <c r="B127" s="84"/>
      <c r="C127" s="85"/>
    </row>
    <row r="128" spans="2:11" ht="15" x14ac:dyDescent="0.25">
      <c r="B128" s="83"/>
      <c r="C128" s="85"/>
    </row>
    <row r="129" spans="2:3" x14ac:dyDescent="0.2">
      <c r="B129" s="84"/>
      <c r="C129" s="85"/>
    </row>
    <row r="130" spans="2:3" x14ac:dyDescent="0.2">
      <c r="B130" s="84"/>
      <c r="C130" s="85"/>
    </row>
    <row r="131" spans="2:3" x14ac:dyDescent="0.2">
      <c r="B131" s="84"/>
      <c r="C131" s="85"/>
    </row>
    <row r="132" spans="2:3" ht="15" x14ac:dyDescent="0.25">
      <c r="B132" s="6"/>
      <c r="C132" s="79"/>
    </row>
    <row r="133" spans="2:3" x14ac:dyDescent="0.2">
      <c r="B133" s="86"/>
      <c r="C133" s="79"/>
    </row>
    <row r="134" spans="2:3" ht="15" x14ac:dyDescent="0.25">
      <c r="B134" s="6"/>
      <c r="C134" s="79"/>
    </row>
    <row r="135" spans="2:3" ht="15" x14ac:dyDescent="0.25">
      <c r="B135" s="6"/>
      <c r="C135" s="79"/>
    </row>
    <row r="136" spans="2:3" ht="15" x14ac:dyDescent="0.25">
      <c r="B136" s="6"/>
      <c r="C136" s="79"/>
    </row>
    <row r="137" spans="2:3" ht="15" x14ac:dyDescent="0.25">
      <c r="B137" s="6"/>
      <c r="C137" s="79"/>
    </row>
    <row r="138" spans="2:3" ht="15" x14ac:dyDescent="0.25">
      <c r="B138" s="6"/>
      <c r="C138" s="79"/>
    </row>
    <row r="139" spans="2:3" ht="15" x14ac:dyDescent="0.25">
      <c r="B139" s="6"/>
      <c r="C139" s="79"/>
    </row>
    <row r="140" spans="2:3" ht="15" x14ac:dyDescent="0.25">
      <c r="B140" s="6"/>
      <c r="C140" s="79"/>
    </row>
    <row r="141" spans="2:3" x14ac:dyDescent="0.2">
      <c r="B141" s="79"/>
      <c r="C141" s="79"/>
    </row>
    <row r="142" spans="2:3" x14ac:dyDescent="0.2">
      <c r="B142" s="79"/>
      <c r="C142" s="79"/>
    </row>
    <row r="143" spans="2:3" x14ac:dyDescent="0.2">
      <c r="B143" s="79"/>
      <c r="C143" s="79"/>
    </row>
    <row r="144" spans="2:3" x14ac:dyDescent="0.2">
      <c r="B144" s="79"/>
      <c r="C144" s="79"/>
    </row>
  </sheetData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82"/>
  <sheetViews>
    <sheetView zoomScale="115" zoomScaleNormal="115" workbookViewId="0"/>
  </sheetViews>
  <sheetFormatPr defaultRowHeight="12.75" x14ac:dyDescent="0.2"/>
  <cols>
    <col min="1" max="1" width="11.85546875" customWidth="1"/>
    <col min="2" max="2" width="9.5703125" bestFit="1" customWidth="1"/>
    <col min="3" max="3" width="9.28515625" bestFit="1" customWidth="1"/>
    <col min="4" max="16" width="9.5703125" bestFit="1" customWidth="1"/>
    <col min="18" max="20" width="12.7109375" bestFit="1" customWidth="1"/>
    <col min="24" max="24" width="11.28515625" bestFit="1" customWidth="1"/>
    <col min="25" max="25" width="9.28515625" bestFit="1" customWidth="1"/>
    <col min="27" max="27" width="11.140625" customWidth="1"/>
    <col min="29" max="29" width="11.85546875" customWidth="1"/>
    <col min="30" max="30" width="11.140625" customWidth="1"/>
  </cols>
  <sheetData>
    <row r="1" spans="1:53" ht="15" x14ac:dyDescent="0.2">
      <c r="A1" s="65" t="s">
        <v>43</v>
      </c>
      <c r="B1" s="43"/>
      <c r="C1" s="43"/>
      <c r="D1" s="43"/>
      <c r="E1" s="43"/>
      <c r="F1" s="43"/>
      <c r="G1" s="43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</row>
    <row r="2" spans="1:53" ht="15" x14ac:dyDescent="0.25">
      <c r="Z2" s="14"/>
      <c r="AA2" s="14"/>
      <c r="AB2" s="14"/>
      <c r="AC2" s="4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</row>
    <row r="3" spans="1:53" x14ac:dyDescent="0.2">
      <c r="A3" t="s">
        <v>127</v>
      </c>
      <c r="V3" s="14"/>
      <c r="W3" s="14"/>
      <c r="X3" s="14"/>
      <c r="Y3" s="14"/>
      <c r="Z3" s="14"/>
      <c r="AA3" s="45"/>
      <c r="AB3" s="14"/>
      <c r="AC3" s="45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BA3" s="16" t="s">
        <v>27</v>
      </c>
    </row>
    <row r="4" spans="1:53" x14ac:dyDescent="0.2">
      <c r="A4" t="s">
        <v>137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53" ht="15" x14ac:dyDescent="0.25">
      <c r="A5" s="93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53" ht="15" x14ac:dyDescent="0.25">
      <c r="A6" s="1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53" ht="15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53" x14ac:dyDescent="0.2">
      <c r="B8" s="46" t="s">
        <v>42</v>
      </c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2"/>
      <c r="R8" s="2"/>
      <c r="S8" s="2"/>
      <c r="T8" s="2" t="s">
        <v>128</v>
      </c>
      <c r="U8" s="2"/>
      <c r="V8" s="2"/>
      <c r="W8" s="2"/>
    </row>
    <row r="9" spans="1:53" x14ac:dyDescent="0.2">
      <c r="B9" s="16"/>
      <c r="Q9" s="2"/>
      <c r="R9" s="2"/>
      <c r="S9" s="2"/>
      <c r="T9" s="2"/>
      <c r="U9" s="2"/>
      <c r="V9" s="2"/>
      <c r="W9" s="2"/>
    </row>
    <row r="10" spans="1:53" ht="15" x14ac:dyDescent="0.25">
      <c r="A10" t="s">
        <v>0</v>
      </c>
      <c r="B10" s="64" t="s">
        <v>28</v>
      </c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2"/>
      <c r="R10" s="2"/>
      <c r="S10" s="2"/>
      <c r="T10" s="2" t="s">
        <v>129</v>
      </c>
      <c r="U10" s="2"/>
      <c r="V10" s="2"/>
      <c r="W10" s="2"/>
    </row>
    <row r="11" spans="1:53" ht="15" x14ac:dyDescent="0.25">
      <c r="B11" s="48">
        <v>1986</v>
      </c>
      <c r="C11" s="48">
        <v>1987</v>
      </c>
      <c r="D11" s="48">
        <v>1988</v>
      </c>
      <c r="E11" s="48">
        <v>1989</v>
      </c>
      <c r="F11" s="48">
        <v>1990</v>
      </c>
      <c r="G11" s="48">
        <v>1991</v>
      </c>
      <c r="H11" s="48">
        <v>1992</v>
      </c>
      <c r="I11" s="48">
        <v>1993</v>
      </c>
      <c r="J11" s="48">
        <v>1994</v>
      </c>
      <c r="K11" s="48">
        <v>1995</v>
      </c>
      <c r="L11" s="48">
        <v>1996</v>
      </c>
      <c r="M11" s="48">
        <v>1997</v>
      </c>
      <c r="N11" s="48">
        <v>1998</v>
      </c>
      <c r="O11" s="48">
        <v>1999</v>
      </c>
      <c r="P11" s="49">
        <v>2000</v>
      </c>
      <c r="R11" s="4"/>
      <c r="S11" s="89" t="s">
        <v>29</v>
      </c>
      <c r="T11" s="48">
        <v>1986</v>
      </c>
      <c r="U11" s="48">
        <v>1987</v>
      </c>
      <c r="V11" s="48">
        <v>1988</v>
      </c>
      <c r="W11" s="48">
        <v>1989</v>
      </c>
      <c r="X11" s="48">
        <v>1990</v>
      </c>
      <c r="Y11" s="48">
        <v>1991</v>
      </c>
      <c r="Z11" s="48">
        <v>1992</v>
      </c>
      <c r="AA11" s="48">
        <v>1993</v>
      </c>
      <c r="AB11" s="48">
        <v>1994</v>
      </c>
      <c r="AC11" s="48">
        <v>1995</v>
      </c>
      <c r="AD11" s="48">
        <v>1996</v>
      </c>
      <c r="AE11" s="48">
        <v>1997</v>
      </c>
      <c r="AF11" s="48">
        <v>1998</v>
      </c>
      <c r="AG11" s="48">
        <v>1999</v>
      </c>
      <c r="AH11" s="49">
        <v>2000</v>
      </c>
      <c r="AI11" t="s">
        <v>131</v>
      </c>
      <c r="AJ11" t="s">
        <v>130</v>
      </c>
    </row>
    <row r="12" spans="1:53" ht="15" x14ac:dyDescent="0.25">
      <c r="A12" s="1">
        <v>1981</v>
      </c>
      <c r="B12" s="50">
        <v>11.172117450465505</v>
      </c>
      <c r="C12" s="50"/>
      <c r="D12" s="50"/>
      <c r="E12" s="50"/>
      <c r="F12" s="50"/>
      <c r="G12" s="50"/>
      <c r="H12" s="50"/>
      <c r="I12" s="50"/>
      <c r="J12" s="50"/>
      <c r="K12" s="4"/>
      <c r="L12" s="4"/>
      <c r="M12" s="4"/>
      <c r="N12" s="4"/>
      <c r="O12" s="4"/>
      <c r="P12" s="4"/>
      <c r="R12" s="4"/>
      <c r="S12" s="4">
        <v>11.172117450465505</v>
      </c>
      <c r="U12" s="2"/>
      <c r="V12" s="2"/>
      <c r="W12" s="2"/>
      <c r="AI12">
        <v>0</v>
      </c>
      <c r="AJ12" s="4">
        <f>$B$12+AI12</f>
        <v>11.172117450465505</v>
      </c>
    </row>
    <row r="13" spans="1:53" ht="15" x14ac:dyDescent="0.25">
      <c r="A13" s="1">
        <v>1982</v>
      </c>
      <c r="B13" s="50">
        <v>11.41370952367984</v>
      </c>
      <c r="C13" s="50">
        <v>9.7715079386693517</v>
      </c>
      <c r="D13" s="50"/>
      <c r="E13" s="50"/>
      <c r="F13" s="50"/>
      <c r="G13" s="50"/>
      <c r="H13" s="50"/>
      <c r="I13" s="50"/>
      <c r="J13" s="50"/>
      <c r="K13" s="4"/>
      <c r="L13" s="4"/>
      <c r="M13" s="4"/>
      <c r="N13" s="4"/>
      <c r="O13" s="4"/>
      <c r="P13" s="4"/>
      <c r="Q13" s="4"/>
      <c r="R13" s="53"/>
      <c r="S13" s="4">
        <v>11.41370952367984</v>
      </c>
      <c r="T13" s="4">
        <f>B13-B12</f>
        <v>0.24159207321433485</v>
      </c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>
        <f>AVERAGE(T13:AH13)</f>
        <v>0.24159207321433485</v>
      </c>
      <c r="AJ13" s="4">
        <f>AJ12+AI13</f>
        <v>11.41370952367984</v>
      </c>
    </row>
    <row r="14" spans="1:53" ht="15" x14ac:dyDescent="0.25">
      <c r="A14" s="1">
        <v>1983</v>
      </c>
      <c r="B14" s="50">
        <v>11.356217484443535</v>
      </c>
      <c r="C14" s="50">
        <v>9.6603080689584822</v>
      </c>
      <c r="D14" s="50"/>
      <c r="E14" s="50"/>
      <c r="F14" s="50"/>
      <c r="G14" s="50"/>
      <c r="H14" s="50"/>
      <c r="I14" s="50"/>
      <c r="J14" s="50"/>
      <c r="K14" s="53"/>
      <c r="L14" s="53"/>
      <c r="M14" s="53"/>
      <c r="N14" s="53"/>
      <c r="O14" s="53"/>
      <c r="P14" s="53"/>
      <c r="Q14" s="4"/>
      <c r="R14" s="53"/>
      <c r="S14" s="4">
        <v>11.329363569206253</v>
      </c>
      <c r="T14" s="4">
        <f t="shared" ref="T14:T16" si="0">B14-B13</f>
        <v>-5.7492039236304748E-2</v>
      </c>
      <c r="U14" s="4">
        <f t="shared" ref="U14:AB21" si="1">C14-C13</f>
        <v>-0.11119986971086959</v>
      </c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>
        <f t="shared" ref="AI14:AI30" si="2">AVERAGE(T14:AH14)</f>
        <v>-8.434595447358717E-2</v>
      </c>
      <c r="AJ14" s="4">
        <f t="shared" ref="AJ14:AJ30" si="3">AJ13+AI14</f>
        <v>11.329363569206253</v>
      </c>
    </row>
    <row r="15" spans="1:53" ht="15" x14ac:dyDescent="0.25">
      <c r="A15" s="1">
        <v>1984</v>
      </c>
      <c r="B15" s="50">
        <v>11.424593287410229</v>
      </c>
      <c r="C15" s="50">
        <v>9.8197273926425339</v>
      </c>
      <c r="D15" s="50">
        <v>11.043529239337532</v>
      </c>
      <c r="E15" s="50"/>
      <c r="F15" s="50"/>
      <c r="G15" s="50"/>
      <c r="H15" s="50"/>
      <c r="I15" s="50"/>
      <c r="J15" s="50"/>
      <c r="K15" s="53"/>
      <c r="L15" s="53"/>
      <c r="M15" s="53"/>
      <c r="N15" s="53"/>
      <c r="O15" s="53"/>
      <c r="P15" s="53"/>
      <c r="Q15" s="53"/>
      <c r="R15" s="53"/>
      <c r="S15" s="4">
        <v>11.443261132531624</v>
      </c>
      <c r="T15" s="4">
        <f t="shared" si="0"/>
        <v>6.8375802966693655E-2</v>
      </c>
      <c r="U15" s="4">
        <f t="shared" si="1"/>
        <v>0.15941932368405176</v>
      </c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>
        <f t="shared" si="2"/>
        <v>0.11389756332537271</v>
      </c>
      <c r="AJ15" s="4">
        <f t="shared" si="3"/>
        <v>11.443261132531624</v>
      </c>
    </row>
    <row r="16" spans="1:53" ht="15" x14ac:dyDescent="0.25">
      <c r="A16" s="1">
        <v>1985</v>
      </c>
      <c r="B16" s="50">
        <v>11.357662875351801</v>
      </c>
      <c r="C16" s="50">
        <v>9.850440769427582</v>
      </c>
      <c r="D16" s="50">
        <v>10.999465029190796</v>
      </c>
      <c r="E16" s="50"/>
      <c r="F16" s="50"/>
      <c r="G16" s="50"/>
      <c r="H16" s="50"/>
      <c r="I16" s="50"/>
      <c r="J16" s="50"/>
      <c r="K16" s="53"/>
      <c r="L16" s="53"/>
      <c r="M16" s="53"/>
      <c r="N16" s="53"/>
      <c r="O16" s="53"/>
      <c r="P16" s="53"/>
      <c r="Q16" s="53"/>
      <c r="R16" s="53"/>
      <c r="S16" s="4">
        <v>11.416500717391585</v>
      </c>
      <c r="T16" s="4">
        <f t="shared" si="0"/>
        <v>-6.6930412058427535E-2</v>
      </c>
      <c r="U16" s="4">
        <f t="shared" si="1"/>
        <v>3.0713376785048041E-2</v>
      </c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>
        <f t="shared" si="2"/>
        <v>-1.8108517636689747E-2</v>
      </c>
      <c r="AJ16" s="4">
        <f t="shared" si="3"/>
        <v>11.425152614894934</v>
      </c>
    </row>
    <row r="17" spans="1:36" ht="15" x14ac:dyDescent="0.25">
      <c r="A17" s="1">
        <v>1986</v>
      </c>
      <c r="B17" s="50"/>
      <c r="C17" s="50">
        <v>9.6431015074933217</v>
      </c>
      <c r="D17" s="50">
        <v>10.759926722140065</v>
      </c>
      <c r="E17" s="50"/>
      <c r="F17" s="50"/>
      <c r="G17" s="50"/>
      <c r="H17" s="50"/>
      <c r="I17" s="50"/>
      <c r="J17" s="50"/>
      <c r="K17" s="53"/>
      <c r="L17" s="53"/>
      <c r="M17" s="53"/>
      <c r="N17" s="53"/>
      <c r="O17" s="53"/>
      <c r="P17" s="53"/>
      <c r="Q17" s="53"/>
      <c r="R17" s="53"/>
      <c r="S17" s="4">
        <v>11.193061932899091</v>
      </c>
      <c r="T17" s="4"/>
      <c r="U17" s="4">
        <f t="shared" si="1"/>
        <v>-0.20733926193426022</v>
      </c>
      <c r="V17" s="4">
        <f t="shared" si="1"/>
        <v>-0.23953830705073109</v>
      </c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>
        <f t="shared" si="2"/>
        <v>-0.22343878449249566</v>
      </c>
      <c r="AJ17" s="4">
        <f t="shared" si="3"/>
        <v>11.201713830402438</v>
      </c>
    </row>
    <row r="18" spans="1:36" ht="15" x14ac:dyDescent="0.25">
      <c r="A18" s="1">
        <v>1987</v>
      </c>
      <c r="B18" s="50"/>
      <c r="C18" s="50"/>
      <c r="D18" s="50">
        <v>11.482133654011339</v>
      </c>
      <c r="E18" s="50">
        <v>11.557292561415565</v>
      </c>
      <c r="F18" s="50">
        <v>11.422006528087959</v>
      </c>
      <c r="G18" s="50">
        <v>13.912987459199451</v>
      </c>
      <c r="H18" s="50">
        <v>13.266620855523106</v>
      </c>
      <c r="I18" s="50"/>
      <c r="J18" s="50"/>
      <c r="K18" s="53"/>
      <c r="L18" s="53"/>
      <c r="M18" s="53"/>
      <c r="N18" s="53"/>
      <c r="O18" s="53"/>
      <c r="P18" s="53"/>
      <c r="Q18" s="53"/>
      <c r="R18" s="53"/>
      <c r="S18" s="4">
        <v>11.915268864770363</v>
      </c>
      <c r="T18" s="4"/>
      <c r="U18" s="4"/>
      <c r="V18" s="4">
        <f t="shared" si="1"/>
        <v>0.72220693187127338</v>
      </c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>
        <f t="shared" si="2"/>
        <v>0.72220693187127338</v>
      </c>
      <c r="AJ18" s="4">
        <f t="shared" si="3"/>
        <v>11.923920762273712</v>
      </c>
    </row>
    <row r="19" spans="1:36" ht="15" x14ac:dyDescent="0.25">
      <c r="A19" s="1">
        <v>1988</v>
      </c>
      <c r="B19" s="50"/>
      <c r="C19" s="50"/>
      <c r="D19" s="50"/>
      <c r="E19" s="50">
        <v>11.976621049201695</v>
      </c>
      <c r="F19" s="50">
        <v>11.921635711958292</v>
      </c>
      <c r="G19" s="50">
        <v>14.049771912675139</v>
      </c>
      <c r="H19" s="50">
        <v>13.785027696318018</v>
      </c>
      <c r="I19" s="50">
        <v>15.308325187357445</v>
      </c>
      <c r="J19" s="50"/>
      <c r="K19" s="53"/>
      <c r="L19" s="53"/>
      <c r="M19" s="53"/>
      <c r="N19" s="53"/>
      <c r="O19" s="53"/>
      <c r="P19" s="53"/>
      <c r="Q19" s="53"/>
      <c r="R19" s="53"/>
      <c r="S19" s="4">
        <v>12.308806106252129</v>
      </c>
      <c r="T19" s="4"/>
      <c r="U19" s="4"/>
      <c r="V19" s="4"/>
      <c r="W19" s="4">
        <f t="shared" si="1"/>
        <v>0.41932848778612986</v>
      </c>
      <c r="X19" s="4">
        <f t="shared" si="1"/>
        <v>0.49962918387033284</v>
      </c>
      <c r="Y19" s="4">
        <f t="shared" si="1"/>
        <v>0.13678445347568768</v>
      </c>
      <c r="Z19" s="4">
        <f t="shared" si="1"/>
        <v>0.51840684079491162</v>
      </c>
      <c r="AA19" s="4"/>
      <c r="AB19" s="4"/>
      <c r="AC19" s="4"/>
      <c r="AD19" s="4"/>
      <c r="AE19" s="4"/>
      <c r="AF19" s="4"/>
      <c r="AG19" s="4"/>
      <c r="AH19" s="4"/>
      <c r="AI19" s="4">
        <f t="shared" si="2"/>
        <v>0.3935372414817655</v>
      </c>
      <c r="AJ19" s="4">
        <f t="shared" si="3"/>
        <v>12.317458003755476</v>
      </c>
    </row>
    <row r="20" spans="1:36" ht="15" x14ac:dyDescent="0.25">
      <c r="A20" s="1">
        <v>1989</v>
      </c>
      <c r="B20" s="50"/>
      <c r="C20" s="50"/>
      <c r="D20" s="50"/>
      <c r="E20" s="50"/>
      <c r="F20" s="50">
        <v>11.796108145341828</v>
      </c>
      <c r="G20" s="50">
        <v>14.050092799877545</v>
      </c>
      <c r="H20" s="50">
        <v>13.715247880910013</v>
      </c>
      <c r="I20" s="50">
        <v>15.251707709086736</v>
      </c>
      <c r="J20" s="50">
        <v>15.184738725293229</v>
      </c>
      <c r="K20" s="53"/>
      <c r="L20" s="53"/>
      <c r="M20" s="53"/>
      <c r="N20" s="53"/>
      <c r="O20" s="53"/>
      <c r="P20" s="53"/>
      <c r="Q20" s="53"/>
      <c r="R20" s="53"/>
      <c r="S20" s="4">
        <v>12.245905112978937</v>
      </c>
      <c r="T20" s="4"/>
      <c r="U20" s="4"/>
      <c r="V20" s="4"/>
      <c r="W20" s="4"/>
      <c r="X20" s="4">
        <f t="shared" si="1"/>
        <v>-0.12552756661646391</v>
      </c>
      <c r="Y20" s="4">
        <f t="shared" si="1"/>
        <v>3.2088720240608382E-4</v>
      </c>
      <c r="Z20" s="4">
        <f t="shared" si="1"/>
        <v>-6.9779815408004708E-2</v>
      </c>
      <c r="AA20" s="4">
        <f t="shared" si="1"/>
        <v>-5.6617478270709398E-2</v>
      </c>
      <c r="AB20" s="4"/>
      <c r="AC20" s="4"/>
      <c r="AD20" s="4"/>
      <c r="AE20" s="4"/>
      <c r="AF20" s="4"/>
      <c r="AG20" s="4"/>
      <c r="AH20" s="4"/>
      <c r="AI20" s="4">
        <f t="shared" si="2"/>
        <v>-6.2900993273192984E-2</v>
      </c>
      <c r="AJ20" s="4">
        <f t="shared" si="3"/>
        <v>12.254557010482284</v>
      </c>
    </row>
    <row r="21" spans="1:36" ht="15" x14ac:dyDescent="0.25">
      <c r="A21" s="1">
        <v>1990</v>
      </c>
      <c r="B21" s="50"/>
      <c r="C21" s="50"/>
      <c r="D21" s="50"/>
      <c r="E21" s="50"/>
      <c r="F21" s="50"/>
      <c r="G21" s="50">
        <v>14.535258707180736</v>
      </c>
      <c r="H21" s="50">
        <v>14.270101762935358</v>
      </c>
      <c r="I21" s="50">
        <v>15.44897520424251</v>
      </c>
      <c r="J21" s="50">
        <v>15.386269170130426</v>
      </c>
      <c r="K21" s="53">
        <v>15.425684391572309</v>
      </c>
      <c r="L21" s="53"/>
      <c r="M21" s="53"/>
      <c r="N21" s="53"/>
      <c r="O21" s="53"/>
      <c r="P21" s="53"/>
      <c r="Q21" s="53"/>
      <c r="R21" s="53"/>
      <c r="S21" s="4">
        <v>12.605609545309314</v>
      </c>
      <c r="T21" s="4"/>
      <c r="U21" s="4"/>
      <c r="V21" s="4"/>
      <c r="W21" s="4"/>
      <c r="X21" s="4"/>
      <c r="Y21" s="4">
        <f t="shared" si="1"/>
        <v>0.48516590730319109</v>
      </c>
      <c r="Z21" s="4">
        <f t="shared" si="1"/>
        <v>0.5548538820253448</v>
      </c>
      <c r="AA21" s="4">
        <f t="shared" si="1"/>
        <v>0.19726749515577424</v>
      </c>
      <c r="AB21" s="4">
        <f t="shared" si="1"/>
        <v>0.2015304448371964</v>
      </c>
      <c r="AC21" s="4"/>
      <c r="AD21" s="4"/>
      <c r="AE21" s="4"/>
      <c r="AF21" s="4"/>
      <c r="AG21" s="4"/>
      <c r="AH21" s="4"/>
      <c r="AI21" s="4">
        <f t="shared" si="2"/>
        <v>0.35970443233037663</v>
      </c>
      <c r="AJ21" s="4">
        <f t="shared" si="3"/>
        <v>12.61426144281266</v>
      </c>
    </row>
    <row r="22" spans="1:36" ht="15" x14ac:dyDescent="0.25">
      <c r="A22" s="1">
        <v>1991</v>
      </c>
      <c r="B22" s="50"/>
      <c r="C22" s="50"/>
      <c r="D22" s="50"/>
      <c r="E22" s="50"/>
      <c r="F22" s="50"/>
      <c r="G22" s="50"/>
      <c r="H22" s="50">
        <v>14.884934439389882</v>
      </c>
      <c r="I22" s="50">
        <v>16.166042279903667</v>
      </c>
      <c r="J22" s="50">
        <v>16.104161091784853</v>
      </c>
      <c r="K22" s="53">
        <v>16.149317634466151</v>
      </c>
      <c r="L22" s="53">
        <v>15.721166711265722</v>
      </c>
      <c r="M22" s="53"/>
      <c r="N22" s="53"/>
      <c r="O22" s="53"/>
      <c r="P22" s="53"/>
      <c r="Q22" s="53"/>
      <c r="R22" s="53"/>
      <c r="S22" s="4">
        <v>13.298965774475301</v>
      </c>
      <c r="T22" s="4"/>
      <c r="U22" s="4"/>
      <c r="V22" s="4"/>
      <c r="W22" s="4"/>
      <c r="X22" s="4"/>
      <c r="Y22" s="4"/>
      <c r="Z22" s="4">
        <f t="shared" ref="Z22" si="4">H22-H21</f>
        <v>0.61483267645452422</v>
      </c>
      <c r="AA22" s="4">
        <f t="shared" ref="AA22:AA23" si="5">I22-I21</f>
        <v>0.71706707566115746</v>
      </c>
      <c r="AB22" s="4">
        <f t="shared" ref="AB22:AB24" si="6">J22-J21</f>
        <v>0.71789192165442728</v>
      </c>
      <c r="AC22" s="4">
        <f t="shared" ref="AC22:AC25" si="7">K22-K21</f>
        <v>0.72363324289384146</v>
      </c>
      <c r="AD22" s="4"/>
      <c r="AE22" s="4"/>
      <c r="AF22" s="4"/>
      <c r="AG22" s="4"/>
      <c r="AH22" s="4"/>
      <c r="AI22" s="4">
        <f t="shared" si="2"/>
        <v>0.6933562291659876</v>
      </c>
      <c r="AJ22" s="4">
        <f t="shared" si="3"/>
        <v>13.307617671978647</v>
      </c>
    </row>
    <row r="23" spans="1:36" ht="15" x14ac:dyDescent="0.25">
      <c r="A23" s="1">
        <v>1992</v>
      </c>
      <c r="B23" s="50"/>
      <c r="C23" s="50"/>
      <c r="D23" s="50"/>
      <c r="E23" s="50"/>
      <c r="F23" s="50"/>
      <c r="G23" s="50"/>
      <c r="H23" s="50"/>
      <c r="I23" s="50">
        <v>16.96394806504475</v>
      </c>
      <c r="J23" s="50">
        <v>16.847346527165005</v>
      </c>
      <c r="K23" s="53">
        <v>16.831589562586661</v>
      </c>
      <c r="L23" s="53">
        <v>16.436089751670238</v>
      </c>
      <c r="M23" s="53">
        <v>16.34942644648935</v>
      </c>
      <c r="N23" s="53"/>
      <c r="O23" s="53"/>
      <c r="P23" s="53"/>
      <c r="Q23" s="53"/>
      <c r="R23" s="53"/>
      <c r="S23" s="4">
        <v>14.033537321736867</v>
      </c>
      <c r="T23" s="4"/>
      <c r="U23" s="4"/>
      <c r="V23" s="4"/>
      <c r="W23" s="4"/>
      <c r="X23" s="4"/>
      <c r="Y23" s="4"/>
      <c r="Z23" s="4"/>
      <c r="AA23" s="4">
        <f t="shared" si="5"/>
        <v>0.7979057851410829</v>
      </c>
      <c r="AB23" s="4">
        <f t="shared" si="6"/>
        <v>0.74318543538015192</v>
      </c>
      <c r="AC23" s="4">
        <f t="shared" si="7"/>
        <v>0.6822719281205103</v>
      </c>
      <c r="AD23" s="4">
        <f t="shared" ref="AD23:AD26" si="8">L23-L22</f>
        <v>0.71492304040451593</v>
      </c>
      <c r="AE23" s="4"/>
      <c r="AF23" s="4"/>
      <c r="AG23" s="4"/>
      <c r="AH23" s="4"/>
      <c r="AI23" s="4">
        <f t="shared" si="2"/>
        <v>0.73457154726156526</v>
      </c>
      <c r="AJ23" s="4">
        <f t="shared" si="3"/>
        <v>14.042189219240212</v>
      </c>
    </row>
    <row r="24" spans="1:36" ht="15" x14ac:dyDescent="0.25">
      <c r="A24" s="1">
        <v>1993</v>
      </c>
      <c r="B24" s="50"/>
      <c r="C24" s="50"/>
      <c r="D24" s="50"/>
      <c r="E24" s="50"/>
      <c r="F24" s="50"/>
      <c r="G24" s="50"/>
      <c r="H24" s="50"/>
      <c r="I24" s="50"/>
      <c r="J24" s="50">
        <v>17.761703837653208</v>
      </c>
      <c r="K24" s="53">
        <v>17.871439390426733</v>
      </c>
      <c r="L24" s="53">
        <v>18.098638351802911</v>
      </c>
      <c r="M24" s="53">
        <v>17.957991375712897</v>
      </c>
      <c r="N24" s="53">
        <v>17.279485633916018</v>
      </c>
      <c r="O24" s="53"/>
      <c r="P24" s="53"/>
      <c r="Q24" s="53"/>
      <c r="R24" s="53"/>
      <c r="S24" s="4">
        <v>15.33986748865799</v>
      </c>
      <c r="T24" s="4"/>
      <c r="U24" s="4"/>
      <c r="V24" s="4"/>
      <c r="W24" s="4"/>
      <c r="X24" s="4"/>
      <c r="Y24" s="4"/>
      <c r="Z24" s="4"/>
      <c r="AA24" s="4"/>
      <c r="AB24" s="4">
        <f t="shared" si="6"/>
        <v>0.91435731048820301</v>
      </c>
      <c r="AC24" s="4">
        <f t="shared" si="7"/>
        <v>1.0398498278400723</v>
      </c>
      <c r="AD24" s="4">
        <f t="shared" si="8"/>
        <v>1.6625486001326735</v>
      </c>
      <c r="AE24" s="4">
        <f t="shared" ref="AE24:AE27" si="9">M24-M23</f>
        <v>1.6085649292235473</v>
      </c>
      <c r="AF24" s="4"/>
      <c r="AG24" s="4"/>
      <c r="AH24" s="4"/>
      <c r="AI24" s="4">
        <f t="shared" si="2"/>
        <v>1.306330166921124</v>
      </c>
      <c r="AJ24" s="4">
        <f t="shared" si="3"/>
        <v>15.348519386161335</v>
      </c>
    </row>
    <row r="25" spans="1:36" ht="15" x14ac:dyDescent="0.25">
      <c r="A25" s="1">
        <v>1994</v>
      </c>
      <c r="B25" s="53"/>
      <c r="C25" s="53"/>
      <c r="D25" s="53"/>
      <c r="E25" s="53"/>
      <c r="F25" s="53"/>
      <c r="G25" s="53"/>
      <c r="H25" s="53"/>
      <c r="I25" s="53"/>
      <c r="J25" s="53"/>
      <c r="K25" s="63">
        <v>18.441361534379503</v>
      </c>
      <c r="L25" s="63">
        <v>17.915245242968691</v>
      </c>
      <c r="M25" s="63">
        <v>17.813660829353346</v>
      </c>
      <c r="N25" s="63">
        <v>17.075278599044804</v>
      </c>
      <c r="O25" s="63">
        <v>15.694033810931696</v>
      </c>
      <c r="P25" s="63"/>
      <c r="Q25" s="63"/>
      <c r="R25" s="53"/>
      <c r="S25" s="4">
        <v>15.349365352129936</v>
      </c>
      <c r="T25" s="4"/>
      <c r="U25" s="4"/>
      <c r="V25" s="4"/>
      <c r="W25" s="4"/>
      <c r="X25" s="4"/>
      <c r="Y25" s="4"/>
      <c r="Z25" s="4"/>
      <c r="AA25" s="4"/>
      <c r="AB25" s="4"/>
      <c r="AC25" s="4">
        <f t="shared" si="7"/>
        <v>0.56992214395276974</v>
      </c>
      <c r="AD25" s="4">
        <f t="shared" si="8"/>
        <v>-0.18339310883422044</v>
      </c>
      <c r="AE25" s="4">
        <f t="shared" si="9"/>
        <v>-0.14433054635955145</v>
      </c>
      <c r="AF25" s="4">
        <f t="shared" ref="AF25:AF27" si="10">N25-N24</f>
        <v>-0.20420703487121372</v>
      </c>
      <c r="AG25" s="4"/>
      <c r="AH25" s="4"/>
      <c r="AI25" s="4">
        <f t="shared" si="2"/>
        <v>9.4978634719460331E-3</v>
      </c>
      <c r="AJ25" s="4">
        <f t="shared" si="3"/>
        <v>15.358017249633281</v>
      </c>
    </row>
    <row r="26" spans="1:36" ht="15" x14ac:dyDescent="0.25">
      <c r="A26" s="1">
        <v>1995</v>
      </c>
      <c r="B26" s="53"/>
      <c r="C26" s="53"/>
      <c r="D26" s="53"/>
      <c r="E26" s="53"/>
      <c r="F26" s="53"/>
      <c r="G26" s="53"/>
      <c r="H26" s="53"/>
      <c r="I26" s="53"/>
      <c r="J26" s="53"/>
      <c r="K26" s="63"/>
      <c r="L26" s="63">
        <v>18.448128678617962</v>
      </c>
      <c r="M26" s="63">
        <v>18.334306809842598</v>
      </c>
      <c r="N26" s="63">
        <v>17.6004552874751</v>
      </c>
      <c r="O26" s="63">
        <v>16.225606925162118</v>
      </c>
      <c r="P26" s="63">
        <v>16.638960027556873</v>
      </c>
      <c r="Q26" s="63"/>
      <c r="R26" s="53"/>
      <c r="S26" s="4">
        <v>15.876935156829747</v>
      </c>
      <c r="T26" s="4"/>
      <c r="U26" s="4"/>
      <c r="V26" s="4"/>
      <c r="W26" s="4"/>
      <c r="X26" s="4"/>
      <c r="Y26" s="4"/>
      <c r="Z26" s="4"/>
      <c r="AA26" s="4"/>
      <c r="AB26" s="4"/>
      <c r="AC26" s="4"/>
      <c r="AD26" s="4">
        <f t="shared" si="8"/>
        <v>0.53288343564927132</v>
      </c>
      <c r="AE26" s="4">
        <f t="shared" si="9"/>
        <v>0.52064598048925248</v>
      </c>
      <c r="AF26" s="4">
        <f t="shared" si="10"/>
        <v>0.52517668843029597</v>
      </c>
      <c r="AG26" s="4">
        <f t="shared" ref="AG26:AG29" si="11">O26-O25</f>
        <v>0.53157311423042231</v>
      </c>
      <c r="AH26" s="4"/>
      <c r="AI26" s="4">
        <f t="shared" si="2"/>
        <v>0.52756980469981052</v>
      </c>
      <c r="AJ26" s="4">
        <f t="shared" si="3"/>
        <v>15.885587054333092</v>
      </c>
    </row>
    <row r="27" spans="1:36" ht="15" x14ac:dyDescent="0.25">
      <c r="A27" s="1">
        <v>1996</v>
      </c>
      <c r="B27" s="53"/>
      <c r="C27" s="53"/>
      <c r="D27" s="53"/>
      <c r="E27" s="53"/>
      <c r="F27" s="53"/>
      <c r="G27" s="53"/>
      <c r="H27" s="53"/>
      <c r="I27" s="53"/>
      <c r="J27" s="53"/>
      <c r="K27" s="63"/>
      <c r="L27" s="63"/>
      <c r="M27" s="63">
        <v>18.283827418435781</v>
      </c>
      <c r="N27" s="63">
        <v>17.59274140525693</v>
      </c>
      <c r="O27" s="63">
        <v>16.248557193577138</v>
      </c>
      <c r="P27" s="63">
        <v>16.68249492278246</v>
      </c>
      <c r="Q27" s="63"/>
      <c r="R27" s="53"/>
      <c r="S27" s="4">
        <v>15.879008129333652</v>
      </c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>
        <f t="shared" si="9"/>
        <v>-5.0479391406817342E-2</v>
      </c>
      <c r="AF27" s="4">
        <f t="shared" si="10"/>
        <v>-7.7138822181694877E-3</v>
      </c>
      <c r="AG27" s="4">
        <f t="shared" si="11"/>
        <v>2.2950268415019792E-2</v>
      </c>
      <c r="AH27" s="4">
        <f t="shared" ref="AH27:AH30" si="12">P27-P26</f>
        <v>4.3534895225587178E-2</v>
      </c>
      <c r="AI27" s="4">
        <f t="shared" si="2"/>
        <v>2.0729725039050351E-3</v>
      </c>
      <c r="AJ27" s="4">
        <f t="shared" si="3"/>
        <v>15.887660026836997</v>
      </c>
    </row>
    <row r="28" spans="1:36" ht="15" x14ac:dyDescent="0.25">
      <c r="A28" s="1">
        <v>1997</v>
      </c>
      <c r="B28" s="53"/>
      <c r="C28" s="53"/>
      <c r="D28" s="53"/>
      <c r="E28" s="53"/>
      <c r="F28" s="53"/>
      <c r="G28" s="53"/>
      <c r="H28" s="53"/>
      <c r="I28" s="53"/>
      <c r="J28" s="53"/>
      <c r="K28" s="63"/>
      <c r="L28" s="63"/>
      <c r="M28" s="63"/>
      <c r="N28" s="63"/>
      <c r="O28" s="63">
        <v>15.88330632090762</v>
      </c>
      <c r="P28" s="63">
        <v>16.368108277175924</v>
      </c>
      <c r="Q28" s="63"/>
      <c r="R28" s="53"/>
      <c r="S28" s="4">
        <v>15.524801352894821</v>
      </c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>
        <f t="shared" si="11"/>
        <v>-0.3652508726695185</v>
      </c>
      <c r="AH28" s="4">
        <f t="shared" si="12"/>
        <v>-0.31438664560653606</v>
      </c>
      <c r="AI28" s="4">
        <f t="shared" si="2"/>
        <v>-0.33981875913802728</v>
      </c>
      <c r="AJ28" s="4">
        <f t="shared" si="3"/>
        <v>15.547841267698971</v>
      </c>
    </row>
    <row r="29" spans="1:36" ht="15" x14ac:dyDescent="0.25">
      <c r="A29" s="1">
        <v>1998</v>
      </c>
      <c r="B29" s="53"/>
      <c r="C29" s="53"/>
      <c r="D29" s="53"/>
      <c r="E29" s="53"/>
      <c r="F29" s="53"/>
      <c r="G29" s="53"/>
      <c r="H29" s="53"/>
      <c r="I29" s="53"/>
      <c r="J29" s="53"/>
      <c r="K29" s="63"/>
      <c r="L29" s="63"/>
      <c r="M29" s="63"/>
      <c r="N29" s="63"/>
      <c r="O29" s="63">
        <v>15.377525799109074</v>
      </c>
      <c r="P29" s="63">
        <v>15.909566965968915</v>
      </c>
      <c r="Q29" s="63"/>
      <c r="S29" s="53">
        <v>15.065680351196193</v>
      </c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>
        <f t="shared" si="11"/>
        <v>-0.50578052179854538</v>
      </c>
      <c r="AH29" s="4">
        <f t="shared" si="12"/>
        <v>-0.45854131120700892</v>
      </c>
      <c r="AI29" s="4">
        <f t="shared" si="2"/>
        <v>-0.48216091650277715</v>
      </c>
      <c r="AJ29" s="4">
        <f t="shared" si="3"/>
        <v>15.065680351196193</v>
      </c>
    </row>
    <row r="30" spans="1:36" ht="15" x14ac:dyDescent="0.25">
      <c r="A30" s="1">
        <v>1999</v>
      </c>
      <c r="B30" s="53"/>
      <c r="C30" s="53"/>
      <c r="D30" s="53"/>
      <c r="E30" s="53"/>
      <c r="F30" s="53"/>
      <c r="G30" s="53"/>
      <c r="H30" s="53"/>
      <c r="I30" s="53"/>
      <c r="J30" s="53"/>
      <c r="K30" s="63"/>
      <c r="L30" s="63"/>
      <c r="M30" s="63"/>
      <c r="N30" s="63"/>
      <c r="O30" s="63"/>
      <c r="P30" s="63">
        <v>16.397867879801037</v>
      </c>
      <c r="Q30" s="63"/>
      <c r="S30" s="63">
        <v>15.553981265028314</v>
      </c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>
        <f t="shared" si="12"/>
        <v>0.48830091383212171</v>
      </c>
      <c r="AI30" s="4">
        <f t="shared" si="2"/>
        <v>0.48830091383212171</v>
      </c>
      <c r="AJ30" s="4">
        <f t="shared" si="3"/>
        <v>15.553981265028314</v>
      </c>
    </row>
    <row r="31" spans="1:36" ht="15" x14ac:dyDescent="0.25">
      <c r="A31" s="1"/>
      <c r="B31" s="14"/>
      <c r="C31" s="14"/>
      <c r="D31" s="14"/>
      <c r="E31" s="14"/>
      <c r="F31" s="14"/>
      <c r="G31" s="14"/>
      <c r="H31" s="14"/>
      <c r="I31" s="14"/>
      <c r="J31" s="14"/>
      <c r="K31" s="51"/>
      <c r="L31" s="51"/>
      <c r="M31" s="51"/>
      <c r="N31" s="51"/>
      <c r="O31" s="51"/>
      <c r="P31" s="40"/>
      <c r="Q31" s="51"/>
      <c r="S31" s="51"/>
      <c r="U31" s="3"/>
      <c r="V31" s="3"/>
      <c r="W31" s="3"/>
      <c r="X31" s="3"/>
    </row>
    <row r="32" spans="1:36" ht="15" x14ac:dyDescent="0.25">
      <c r="A32" s="1"/>
      <c r="B32" s="14"/>
      <c r="C32" s="14"/>
      <c r="D32" s="14"/>
      <c r="E32" s="14"/>
      <c r="F32" s="14"/>
      <c r="G32" s="14"/>
      <c r="H32" s="14"/>
      <c r="I32" s="14"/>
      <c r="J32" s="14"/>
      <c r="K32" s="51"/>
      <c r="L32" s="51"/>
      <c r="M32" s="51"/>
      <c r="N32" s="51"/>
      <c r="O32" s="51"/>
      <c r="P32" s="51"/>
      <c r="Q32" s="51"/>
      <c r="R32" s="51"/>
      <c r="S32" s="51"/>
      <c r="U32" s="3"/>
      <c r="V32" s="3"/>
      <c r="W32" s="3"/>
      <c r="AA32" s="3"/>
    </row>
    <row r="33" spans="1:33" ht="15" x14ac:dyDescent="0.25">
      <c r="A33" s="1"/>
      <c r="B33" s="14"/>
      <c r="C33" s="14"/>
      <c r="D33" s="14"/>
      <c r="E33" s="14"/>
      <c r="F33" s="14"/>
      <c r="G33" s="14"/>
      <c r="H33" s="14"/>
      <c r="I33" s="14"/>
      <c r="J33" s="14"/>
      <c r="K33" s="1"/>
      <c r="L33" s="1"/>
      <c r="M33" s="1"/>
      <c r="N33" s="1"/>
      <c r="O33" s="1"/>
      <c r="P33" s="1"/>
      <c r="Q33" s="1"/>
      <c r="R33" s="1"/>
      <c r="S33" s="1"/>
      <c r="U33" s="13"/>
      <c r="V33" s="13"/>
      <c r="W33" s="13"/>
      <c r="Y33" s="3"/>
      <c r="AA33" s="3"/>
      <c r="AB33" s="3"/>
      <c r="AC33" s="3"/>
      <c r="AD33" s="3"/>
      <c r="AE33" s="3"/>
      <c r="AF33" s="3"/>
      <c r="AG33" s="3"/>
    </row>
    <row r="34" spans="1:33" ht="15" x14ac:dyDescent="0.25">
      <c r="A34" s="1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14"/>
      <c r="R34" s="14"/>
      <c r="Y34" s="1"/>
      <c r="AD34" s="2"/>
      <c r="AE34" s="2"/>
      <c r="AF34" s="2"/>
      <c r="AG34" s="2"/>
    </row>
    <row r="35" spans="1:33" ht="15" x14ac:dyDescent="0.25">
      <c r="A35" s="1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Y35" s="1"/>
      <c r="AD35" s="2"/>
      <c r="AE35" s="2"/>
      <c r="AF35" s="2"/>
      <c r="AG35" s="2"/>
    </row>
    <row r="36" spans="1:33" ht="15" x14ac:dyDescent="0.25">
      <c r="A36" s="1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Y36" s="1"/>
      <c r="AD36" s="2"/>
      <c r="AE36" s="2"/>
      <c r="AF36" s="2"/>
      <c r="AG36" s="2"/>
    </row>
    <row r="37" spans="1:33" ht="15" x14ac:dyDescent="0.25">
      <c r="A37" s="1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Y37" s="1"/>
    </row>
    <row r="38" spans="1:33" ht="15" x14ac:dyDescent="0.25">
      <c r="A38" s="1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Y38" s="1"/>
    </row>
    <row r="39" spans="1:33" ht="15" x14ac:dyDescent="0.25">
      <c r="A39" s="1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Y39" s="1"/>
    </row>
    <row r="40" spans="1:33" ht="15" x14ac:dyDescent="0.25">
      <c r="A40" s="1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Y40" s="1"/>
    </row>
    <row r="41" spans="1:33" ht="15" x14ac:dyDescent="0.25">
      <c r="A41" s="1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Y41" s="1"/>
    </row>
    <row r="42" spans="1:33" ht="15" x14ac:dyDescent="0.25">
      <c r="A42" s="1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Y42" s="1"/>
    </row>
    <row r="43" spans="1:33" ht="15" x14ac:dyDescent="0.25">
      <c r="A43" s="1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Y43" s="1"/>
    </row>
    <row r="44" spans="1:33" ht="15" x14ac:dyDescent="0.25">
      <c r="A44" s="1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Y44" s="1"/>
    </row>
    <row r="45" spans="1:33" ht="15" x14ac:dyDescent="0.25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Y45" s="1"/>
    </row>
    <row r="46" spans="1:33" ht="15" x14ac:dyDescent="0.25">
      <c r="A46" s="1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Y46" s="1"/>
    </row>
    <row r="47" spans="1:33" ht="15" x14ac:dyDescent="0.25">
      <c r="A47" s="1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Y47" s="1"/>
    </row>
    <row r="48" spans="1:33" ht="15" x14ac:dyDescent="0.25">
      <c r="A48" s="1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Y48" s="1"/>
    </row>
    <row r="49" spans="1:25" ht="15" x14ac:dyDescent="0.25">
      <c r="A49" s="1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Y49" s="1"/>
    </row>
    <row r="50" spans="1:25" ht="15" x14ac:dyDescent="0.25">
      <c r="A50" s="1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T50" s="2"/>
      <c r="U50" s="2"/>
      <c r="Y50" s="1"/>
    </row>
    <row r="51" spans="1:25" ht="15" x14ac:dyDescent="0.25">
      <c r="A51" s="1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Y51" s="1"/>
    </row>
    <row r="52" spans="1:25" ht="15" x14ac:dyDescent="0.25">
      <c r="A52" s="1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T52" s="2"/>
      <c r="Y52" s="1"/>
    </row>
    <row r="53" spans="1:25" ht="15" x14ac:dyDescent="0.25">
      <c r="A53" s="1"/>
      <c r="Y53" s="1"/>
    </row>
    <row r="54" spans="1:25" ht="15" x14ac:dyDescent="0.25">
      <c r="A54" s="1"/>
      <c r="Y54" s="1"/>
    </row>
    <row r="55" spans="1:25" ht="15" x14ac:dyDescent="0.25">
      <c r="A55" s="1"/>
      <c r="T55" s="2"/>
      <c r="Y55" s="1"/>
    </row>
    <row r="56" spans="1:25" ht="15" x14ac:dyDescent="0.25">
      <c r="A56" s="1"/>
      <c r="B56" s="2"/>
      <c r="S56" s="2"/>
      <c r="T56" s="2"/>
      <c r="U56" s="2"/>
      <c r="Y56" s="1"/>
    </row>
    <row r="57" spans="1:25" ht="15" x14ac:dyDescent="0.25">
      <c r="A57" s="1"/>
      <c r="B57" s="2"/>
      <c r="R57" s="2"/>
      <c r="S57" s="2"/>
      <c r="T57" s="2"/>
      <c r="U57" s="2"/>
      <c r="V57" s="2"/>
      <c r="Y57" s="1"/>
    </row>
    <row r="58" spans="1:25" ht="15" x14ac:dyDescent="0.25">
      <c r="A58" s="1"/>
      <c r="B58" s="2"/>
      <c r="T58" s="2"/>
      <c r="U58" s="2"/>
      <c r="V58" s="2"/>
      <c r="W58" s="2"/>
      <c r="X58" s="2"/>
      <c r="Y58" s="1"/>
    </row>
    <row r="59" spans="1:25" ht="15" x14ac:dyDescent="0.25">
      <c r="A59" s="1"/>
      <c r="B59" s="2"/>
      <c r="U59" s="2"/>
      <c r="V59" s="2"/>
      <c r="W59" s="2"/>
      <c r="X59" s="2"/>
      <c r="Y59" s="1"/>
    </row>
    <row r="60" spans="1:25" ht="15" x14ac:dyDescent="0.25">
      <c r="A60" s="1"/>
      <c r="B60" s="2"/>
      <c r="V60" s="2"/>
      <c r="W60" s="2"/>
      <c r="Y60" s="1"/>
    </row>
    <row r="61" spans="1:25" ht="15" x14ac:dyDescent="0.25">
      <c r="A61" s="1"/>
      <c r="B61" s="2"/>
      <c r="W61" s="2"/>
      <c r="Y61" s="1"/>
    </row>
    <row r="62" spans="1:25" ht="15" x14ac:dyDescent="0.25">
      <c r="A62" s="1"/>
      <c r="B62" s="2"/>
      <c r="Y62" s="1"/>
    </row>
    <row r="97" spans="1:16" x14ac:dyDescent="0.2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</row>
    <row r="98" spans="1:16" x14ac:dyDescent="0.2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</row>
    <row r="99" spans="1:16" x14ac:dyDescent="0.2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</row>
    <row r="100" spans="1:16" x14ac:dyDescent="0.2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</row>
    <row r="101" spans="1:16" x14ac:dyDescent="0.2">
      <c r="A101" s="37"/>
      <c r="B101" s="37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</row>
    <row r="102" spans="1:16" x14ac:dyDescent="0.2">
      <c r="A102" s="37"/>
      <c r="B102" s="37"/>
      <c r="C102" s="37"/>
      <c r="D102" s="37"/>
      <c r="E102" s="37"/>
      <c r="F102" s="37"/>
      <c r="G102" s="14"/>
      <c r="H102" s="14"/>
      <c r="I102" s="14"/>
      <c r="J102" s="14"/>
      <c r="K102" s="14"/>
      <c r="L102" s="14"/>
      <c r="M102" s="14"/>
      <c r="N102" s="14"/>
      <c r="O102" s="14"/>
      <c r="P102" s="14"/>
    </row>
    <row r="103" spans="1:16" x14ac:dyDescent="0.2">
      <c r="A103" s="52"/>
      <c r="B103" s="52"/>
      <c r="C103" s="14"/>
      <c r="D103" s="14"/>
      <c r="E103" s="40"/>
      <c r="F103" s="53"/>
      <c r="G103" s="14"/>
      <c r="H103" s="14"/>
      <c r="I103" s="14"/>
      <c r="J103" s="14"/>
      <c r="K103" s="14"/>
      <c r="L103" s="14"/>
      <c r="M103" s="14"/>
      <c r="N103" s="14"/>
      <c r="O103" s="14"/>
      <c r="P103" s="14"/>
    </row>
    <row r="104" spans="1:16" x14ac:dyDescent="0.2">
      <c r="A104" s="52"/>
      <c r="B104" s="52"/>
      <c r="C104" s="40"/>
      <c r="D104" s="40"/>
      <c r="E104" s="40"/>
      <c r="F104" s="53"/>
      <c r="G104" s="14"/>
      <c r="H104" s="14"/>
      <c r="I104" s="14"/>
      <c r="J104" s="14"/>
      <c r="K104" s="14"/>
      <c r="L104" s="14"/>
      <c r="M104" s="14"/>
      <c r="N104" s="14"/>
      <c r="O104" s="14"/>
      <c r="P104" s="14"/>
    </row>
    <row r="105" spans="1:16" x14ac:dyDescent="0.2">
      <c r="A105" s="52"/>
      <c r="B105" s="52"/>
      <c r="C105" s="40"/>
      <c r="D105" s="40"/>
      <c r="E105" s="40"/>
      <c r="F105" s="53"/>
      <c r="G105" s="14"/>
      <c r="H105" s="14"/>
      <c r="I105" s="14"/>
      <c r="J105" s="14"/>
      <c r="K105" s="14"/>
      <c r="L105" s="14"/>
      <c r="M105" s="14"/>
      <c r="N105" s="14"/>
      <c r="O105" s="14"/>
      <c r="P105" s="14"/>
    </row>
    <row r="106" spans="1:16" x14ac:dyDescent="0.2">
      <c r="A106" s="52"/>
      <c r="B106" s="52"/>
      <c r="C106" s="40"/>
      <c r="D106" s="40"/>
      <c r="E106" s="40"/>
      <c r="F106" s="53"/>
      <c r="G106" s="14"/>
      <c r="H106" s="14"/>
      <c r="I106" s="14"/>
      <c r="J106" s="14"/>
      <c r="K106" s="14"/>
      <c r="L106" s="14"/>
      <c r="M106" s="14"/>
      <c r="N106" s="14"/>
      <c r="O106" s="14"/>
      <c r="P106" s="14"/>
    </row>
    <row r="107" spans="1:16" x14ac:dyDescent="0.2">
      <c r="A107" s="52"/>
      <c r="B107" s="52"/>
      <c r="C107" s="40"/>
      <c r="D107" s="40"/>
      <c r="E107" s="40"/>
      <c r="F107" s="53"/>
      <c r="G107" s="14"/>
      <c r="H107" s="14"/>
      <c r="I107" s="14"/>
      <c r="J107" s="14"/>
      <c r="K107" s="14"/>
      <c r="L107" s="14"/>
      <c r="M107" s="14"/>
      <c r="N107" s="14"/>
      <c r="O107" s="14"/>
      <c r="P107" s="14"/>
    </row>
    <row r="108" spans="1:16" x14ac:dyDescent="0.2">
      <c r="A108" s="52"/>
      <c r="B108" s="52"/>
      <c r="C108" s="40"/>
      <c r="D108" s="40"/>
      <c r="E108" s="40"/>
      <c r="F108" s="53"/>
      <c r="G108" s="14"/>
      <c r="H108" s="14"/>
      <c r="I108" s="14"/>
      <c r="J108" s="14"/>
      <c r="K108" s="14"/>
      <c r="L108" s="14"/>
      <c r="M108" s="14"/>
      <c r="N108" s="14"/>
      <c r="O108" s="14"/>
      <c r="P108" s="14"/>
    </row>
    <row r="109" spans="1:16" x14ac:dyDescent="0.2">
      <c r="A109" s="52"/>
      <c r="B109" s="52"/>
      <c r="C109" s="40"/>
      <c r="D109" s="40"/>
      <c r="E109" s="40"/>
      <c r="F109" s="53"/>
      <c r="G109" s="14"/>
      <c r="H109" s="14"/>
      <c r="I109" s="14"/>
      <c r="J109" s="14"/>
      <c r="K109" s="14"/>
      <c r="L109" s="14"/>
      <c r="M109" s="14"/>
      <c r="N109" s="14"/>
      <c r="O109" s="14"/>
      <c r="P109" s="14"/>
    </row>
    <row r="110" spans="1:16" x14ac:dyDescent="0.2">
      <c r="A110" s="52"/>
      <c r="B110" s="52"/>
      <c r="C110" s="40"/>
      <c r="D110" s="40"/>
      <c r="E110" s="40"/>
      <c r="F110" s="53"/>
      <c r="G110" s="14"/>
      <c r="H110" s="14"/>
      <c r="I110" s="14"/>
      <c r="J110" s="14"/>
      <c r="K110" s="14"/>
      <c r="L110" s="14"/>
      <c r="M110" s="14"/>
      <c r="N110" s="14"/>
      <c r="O110" s="14"/>
      <c r="P110" s="14"/>
    </row>
    <row r="111" spans="1:16" x14ac:dyDescent="0.2">
      <c r="A111" s="52"/>
      <c r="B111" s="52"/>
      <c r="C111" s="40"/>
      <c r="D111" s="40"/>
      <c r="E111" s="40"/>
      <c r="F111" s="53"/>
      <c r="G111" s="14"/>
      <c r="H111" s="14"/>
      <c r="I111" s="14"/>
      <c r="J111" s="14"/>
      <c r="K111" s="14"/>
      <c r="L111" s="14"/>
      <c r="M111" s="14"/>
      <c r="N111" s="14"/>
      <c r="O111" s="14"/>
      <c r="P111" s="14"/>
    </row>
    <row r="112" spans="1:16" x14ac:dyDescent="0.2">
      <c r="A112" s="52"/>
      <c r="B112" s="52"/>
      <c r="C112" s="40"/>
      <c r="D112" s="40"/>
      <c r="E112" s="40"/>
      <c r="F112" s="53"/>
      <c r="G112" s="14"/>
      <c r="H112" s="14"/>
      <c r="I112" s="14"/>
      <c r="J112" s="14"/>
      <c r="K112" s="14"/>
      <c r="L112" s="14"/>
      <c r="M112" s="14"/>
      <c r="N112" s="14"/>
      <c r="O112" s="14"/>
      <c r="P112" s="14"/>
    </row>
    <row r="113" spans="1:40" x14ac:dyDescent="0.2">
      <c r="A113" s="52"/>
      <c r="B113" s="52"/>
      <c r="C113" s="40"/>
      <c r="D113" s="40"/>
      <c r="E113" s="40"/>
      <c r="F113" s="53"/>
      <c r="G113" s="14"/>
      <c r="H113" s="14"/>
      <c r="I113" s="14"/>
      <c r="J113" s="14"/>
      <c r="K113" s="14"/>
      <c r="L113" s="14"/>
      <c r="M113" s="14"/>
      <c r="N113" s="14"/>
      <c r="O113" s="14"/>
      <c r="P113" s="14"/>
    </row>
    <row r="114" spans="1:40" x14ac:dyDescent="0.2">
      <c r="A114" s="52"/>
      <c r="B114" s="52"/>
      <c r="C114" s="40"/>
      <c r="D114" s="40"/>
      <c r="E114" s="40"/>
      <c r="F114" s="53"/>
      <c r="G114" s="14"/>
      <c r="H114" s="14"/>
      <c r="I114" s="14"/>
      <c r="J114" s="14"/>
      <c r="K114" s="14"/>
      <c r="L114" s="14"/>
      <c r="M114" s="14"/>
      <c r="N114" s="14"/>
      <c r="O114" s="14"/>
      <c r="P114" s="14"/>
    </row>
    <row r="115" spans="1:40" x14ac:dyDescent="0.2">
      <c r="A115" s="52"/>
      <c r="B115" s="52"/>
      <c r="C115" s="40"/>
      <c r="D115" s="40"/>
      <c r="E115" s="40"/>
      <c r="F115" s="53"/>
      <c r="G115" s="14"/>
      <c r="H115" s="14"/>
      <c r="I115" s="14"/>
      <c r="J115" s="14"/>
      <c r="K115" s="14"/>
      <c r="L115" s="14"/>
      <c r="M115" s="14"/>
      <c r="N115" s="14"/>
      <c r="O115" s="14"/>
      <c r="P115" s="14"/>
    </row>
    <row r="116" spans="1:40" x14ac:dyDescent="0.2">
      <c r="A116" s="52"/>
      <c r="B116" s="52"/>
      <c r="C116" s="40"/>
      <c r="D116" s="40"/>
      <c r="E116" s="40"/>
      <c r="F116" s="53"/>
      <c r="G116" s="14"/>
      <c r="H116" s="14"/>
      <c r="I116" s="14"/>
      <c r="J116" s="14"/>
      <c r="K116" s="14"/>
      <c r="L116" s="14"/>
      <c r="M116" s="14"/>
      <c r="N116" s="14"/>
      <c r="O116" s="14"/>
      <c r="P116" s="14"/>
    </row>
    <row r="117" spans="1:40" x14ac:dyDescent="0.2">
      <c r="A117" s="52"/>
      <c r="B117" s="52"/>
      <c r="C117" s="40"/>
      <c r="D117" s="40"/>
      <c r="E117" s="40"/>
      <c r="F117" s="53"/>
      <c r="G117" s="14"/>
      <c r="H117" s="14"/>
      <c r="I117" s="14"/>
      <c r="J117" s="14"/>
      <c r="K117" s="14"/>
      <c r="L117" s="14"/>
      <c r="M117" s="14"/>
      <c r="N117" s="14"/>
      <c r="O117" s="14"/>
      <c r="P117" s="14"/>
    </row>
    <row r="118" spans="1:40" x14ac:dyDescent="0.2">
      <c r="A118" s="52"/>
      <c r="B118" s="52"/>
      <c r="C118" s="40"/>
      <c r="D118" s="40"/>
      <c r="E118" s="40"/>
      <c r="F118" s="53"/>
      <c r="G118" s="14"/>
      <c r="H118" s="14"/>
      <c r="I118" s="14"/>
      <c r="J118" s="14"/>
      <c r="K118" s="14"/>
      <c r="L118" s="14"/>
      <c r="M118" s="14"/>
      <c r="N118" s="14"/>
      <c r="O118" s="14"/>
      <c r="P118" s="14"/>
    </row>
    <row r="119" spans="1:40" x14ac:dyDescent="0.2">
      <c r="A119" s="52"/>
      <c r="B119" s="52"/>
      <c r="C119" s="40"/>
      <c r="D119" s="40"/>
      <c r="E119" s="40"/>
      <c r="F119" s="53"/>
      <c r="G119" s="14"/>
      <c r="H119" s="14"/>
      <c r="I119" s="14"/>
      <c r="J119" s="14"/>
      <c r="K119" s="14"/>
      <c r="L119" s="14"/>
      <c r="M119" s="14"/>
      <c r="N119" s="14"/>
      <c r="O119" s="14"/>
      <c r="P119" s="14"/>
    </row>
    <row r="120" spans="1:40" x14ac:dyDescent="0.2">
      <c r="A120" s="52"/>
      <c r="B120" s="52"/>
      <c r="C120" s="40"/>
      <c r="D120" s="40"/>
      <c r="E120" s="40"/>
      <c r="F120" s="53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AN120" t="s">
        <v>30</v>
      </c>
    </row>
    <row r="121" spans="1:40" x14ac:dyDescent="0.2">
      <c r="A121" s="52"/>
      <c r="B121" s="52"/>
      <c r="C121" s="40"/>
      <c r="D121" s="40"/>
      <c r="E121" s="40"/>
      <c r="F121" s="53"/>
      <c r="G121" s="14"/>
      <c r="H121" s="14"/>
      <c r="I121" s="14"/>
      <c r="J121" s="14"/>
      <c r="K121" s="14"/>
      <c r="L121" s="14"/>
      <c r="M121" s="14"/>
      <c r="N121" s="45"/>
      <c r="O121" s="14"/>
      <c r="P121" s="14"/>
    </row>
    <row r="122" spans="1:40" x14ac:dyDescent="0.2">
      <c r="A122" s="52"/>
      <c r="B122" s="52"/>
      <c r="C122" s="40"/>
      <c r="D122" s="40"/>
      <c r="E122" s="14"/>
      <c r="F122" s="14"/>
      <c r="G122" s="14"/>
      <c r="H122" s="40"/>
      <c r="I122" s="14"/>
      <c r="J122" s="14"/>
      <c r="K122" s="14"/>
      <c r="L122" s="14"/>
      <c r="M122" s="14"/>
      <c r="N122" s="14"/>
      <c r="O122" s="14"/>
      <c r="P122" s="14"/>
    </row>
    <row r="123" spans="1:40" x14ac:dyDescent="0.2">
      <c r="A123" s="52"/>
      <c r="B123" s="52"/>
      <c r="C123" s="40"/>
      <c r="D123" s="40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</row>
    <row r="124" spans="1:40" x14ac:dyDescent="0.2">
      <c r="A124" s="52"/>
      <c r="B124" s="52"/>
      <c r="C124" s="40"/>
      <c r="D124" s="40"/>
      <c r="E124" s="14"/>
      <c r="F124" s="53"/>
      <c r="G124" s="41"/>
      <c r="H124" s="41"/>
      <c r="I124" s="40"/>
      <c r="J124" s="40"/>
      <c r="K124" s="14"/>
      <c r="L124" s="14"/>
      <c r="M124" s="14"/>
      <c r="N124" s="14"/>
      <c r="O124" s="14"/>
      <c r="P124" s="14"/>
    </row>
    <row r="125" spans="1:40" x14ac:dyDescent="0.2">
      <c r="A125" s="52"/>
      <c r="B125" s="52"/>
      <c r="C125" s="40"/>
      <c r="D125" s="40"/>
      <c r="E125" s="14"/>
      <c r="F125" s="14"/>
      <c r="G125" s="14"/>
      <c r="H125" s="14"/>
      <c r="I125" s="40"/>
      <c r="J125" s="40"/>
      <c r="K125" s="14"/>
      <c r="L125" s="14"/>
      <c r="M125" s="14"/>
      <c r="N125" s="14"/>
      <c r="O125" s="14"/>
      <c r="P125" s="14"/>
    </row>
    <row r="126" spans="1:40" x14ac:dyDescent="0.2">
      <c r="A126" s="52"/>
      <c r="B126" s="52"/>
      <c r="C126" s="40"/>
      <c r="D126" s="40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</row>
    <row r="127" spans="1:40" x14ac:dyDescent="0.2">
      <c r="A127" s="52"/>
      <c r="B127" s="54"/>
      <c r="C127" s="40"/>
      <c r="D127" s="14"/>
      <c r="E127" s="14"/>
      <c r="F127" s="14"/>
      <c r="G127" s="14"/>
      <c r="H127" s="14"/>
      <c r="I127" s="40"/>
      <c r="J127" s="14"/>
      <c r="K127" s="14"/>
      <c r="L127" s="14"/>
      <c r="M127" s="14"/>
      <c r="N127" s="14"/>
      <c r="O127" s="14"/>
      <c r="P127" s="14"/>
    </row>
    <row r="128" spans="1:40" x14ac:dyDescent="0.2">
      <c r="A128" s="52"/>
      <c r="B128" s="54"/>
      <c r="C128" s="40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</row>
    <row r="129" spans="1:16" x14ac:dyDescent="0.2">
      <c r="A129" s="52"/>
      <c r="B129" s="54"/>
      <c r="C129" s="40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</row>
    <row r="130" spans="1:16" x14ac:dyDescent="0.2">
      <c r="A130" s="52"/>
      <c r="B130" s="54"/>
      <c r="C130" s="40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</row>
    <row r="131" spans="1:16" x14ac:dyDescent="0.2">
      <c r="A131" s="52"/>
      <c r="B131" s="54"/>
      <c r="C131" s="40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</row>
    <row r="132" spans="1:16" x14ac:dyDescent="0.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</row>
    <row r="133" spans="1:16" x14ac:dyDescent="0.2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</row>
    <row r="134" spans="1:16" x14ac:dyDescent="0.2">
      <c r="A134" s="14"/>
      <c r="B134" s="14"/>
      <c r="C134" s="37"/>
      <c r="D134" s="14"/>
      <c r="E134" s="14"/>
      <c r="F134" s="37"/>
      <c r="G134" s="37"/>
      <c r="H134" s="37"/>
      <c r="I134" s="37"/>
      <c r="J134" s="14"/>
      <c r="K134" s="14"/>
      <c r="L134" s="14"/>
      <c r="M134" s="40"/>
      <c r="N134" s="14"/>
      <c r="O134" s="14"/>
      <c r="P134" s="14"/>
    </row>
    <row r="135" spans="1:16" x14ac:dyDescent="0.2">
      <c r="A135" s="14"/>
      <c r="B135" s="14"/>
      <c r="C135" s="40"/>
      <c r="D135" s="14"/>
      <c r="E135" s="14"/>
      <c r="F135" s="40"/>
      <c r="G135" s="40"/>
      <c r="H135" s="40"/>
      <c r="I135" s="40"/>
      <c r="J135" s="14"/>
      <c r="K135" s="14"/>
      <c r="L135" s="14"/>
      <c r="M135" s="40"/>
      <c r="N135" s="14"/>
      <c r="O135" s="14"/>
      <c r="P135" s="14"/>
    </row>
    <row r="136" spans="1:16" x14ac:dyDescent="0.2">
      <c r="A136" s="14"/>
      <c r="B136" s="14"/>
      <c r="C136" s="40"/>
      <c r="D136" s="14"/>
      <c r="E136" s="14"/>
      <c r="F136" s="40"/>
      <c r="G136" s="40"/>
      <c r="H136" s="40"/>
      <c r="I136" s="40"/>
      <c r="J136" s="14"/>
      <c r="K136" s="14"/>
      <c r="L136" s="14"/>
      <c r="M136" s="40"/>
      <c r="N136" s="14"/>
      <c r="O136" s="14"/>
      <c r="P136" s="14"/>
    </row>
    <row r="137" spans="1:16" x14ac:dyDescent="0.2">
      <c r="A137" s="14"/>
      <c r="B137" s="14"/>
      <c r="C137" s="40"/>
      <c r="D137" s="14"/>
      <c r="E137" s="14"/>
      <c r="F137" s="40"/>
      <c r="G137" s="40"/>
      <c r="H137" s="14"/>
      <c r="I137" s="14"/>
      <c r="J137" s="14"/>
      <c r="K137" s="14"/>
      <c r="L137" s="14"/>
      <c r="M137" s="40"/>
      <c r="N137" s="14"/>
      <c r="O137" s="14"/>
      <c r="P137" s="14"/>
    </row>
    <row r="138" spans="1:16" x14ac:dyDescent="0.2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40"/>
      <c r="N138" s="14"/>
      <c r="O138" s="14"/>
      <c r="P138" s="14"/>
    </row>
    <row r="139" spans="1:16" x14ac:dyDescent="0.2">
      <c r="A139" s="14"/>
      <c r="B139" s="53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40"/>
      <c r="N139" s="14"/>
      <c r="O139" s="14"/>
      <c r="P139" s="14"/>
    </row>
    <row r="140" spans="1:16" x14ac:dyDescent="0.2">
      <c r="A140" s="14"/>
      <c r="B140" s="53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40"/>
      <c r="N140" s="14"/>
      <c r="O140" s="14"/>
      <c r="P140" s="14"/>
    </row>
    <row r="141" spans="1:16" x14ac:dyDescent="0.2">
      <c r="A141" s="14"/>
      <c r="B141" s="53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40"/>
      <c r="N141" s="14"/>
      <c r="O141" s="14"/>
      <c r="P141" s="14"/>
    </row>
    <row r="142" spans="1:16" x14ac:dyDescent="0.2">
      <c r="A142" s="14"/>
      <c r="B142" s="53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40"/>
      <c r="N142" s="14"/>
      <c r="O142" s="14"/>
      <c r="P142" s="14"/>
    </row>
    <row r="143" spans="1:16" x14ac:dyDescent="0.2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40"/>
      <c r="N143" s="14"/>
      <c r="O143" s="14"/>
      <c r="P143" s="14"/>
    </row>
    <row r="144" spans="1:16" x14ac:dyDescent="0.2">
      <c r="A144" s="53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40"/>
      <c r="N144" s="14"/>
      <c r="O144" s="14"/>
      <c r="P144" s="14"/>
    </row>
    <row r="145" spans="1:35" x14ac:dyDescent="0.2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40"/>
      <c r="N145" s="14"/>
      <c r="O145" s="14"/>
      <c r="P145" s="14"/>
    </row>
    <row r="146" spans="1:35" x14ac:dyDescent="0.2">
      <c r="A146" s="53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40"/>
      <c r="N146" s="14"/>
      <c r="O146" s="14"/>
      <c r="P146" s="14"/>
    </row>
    <row r="147" spans="1:35" x14ac:dyDescent="0.2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40"/>
      <c r="N147" s="14"/>
      <c r="O147" s="14"/>
      <c r="P147" s="14"/>
    </row>
    <row r="148" spans="1:35" x14ac:dyDescent="0.2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40"/>
      <c r="N148" s="14"/>
      <c r="O148" s="14"/>
      <c r="P148" s="14"/>
      <c r="T148" s="16"/>
    </row>
    <row r="149" spans="1:35" x14ac:dyDescent="0.2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40"/>
      <c r="N149" s="14"/>
      <c r="O149" s="14"/>
      <c r="P149" s="14"/>
    </row>
    <row r="150" spans="1:35" x14ac:dyDescent="0.2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40"/>
      <c r="N150" s="14"/>
      <c r="O150" s="14"/>
      <c r="P150" s="14"/>
    </row>
    <row r="151" spans="1:35" x14ac:dyDescent="0.2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40"/>
      <c r="N151" s="14"/>
      <c r="O151" s="14"/>
      <c r="P151" s="14"/>
      <c r="AE151" s="14"/>
      <c r="AF151" s="14"/>
      <c r="AG151" s="14"/>
      <c r="AH151" s="14"/>
      <c r="AI151" s="14"/>
    </row>
    <row r="152" spans="1:35" ht="15" x14ac:dyDescent="0.25">
      <c r="M152" s="2"/>
      <c r="AE152" s="55"/>
      <c r="AF152" s="56"/>
      <c r="AG152" s="14"/>
      <c r="AH152" s="57"/>
      <c r="AI152" s="37"/>
    </row>
    <row r="153" spans="1:35" ht="15" x14ac:dyDescent="0.25">
      <c r="M153" s="2"/>
      <c r="AE153" s="1"/>
      <c r="AF153" s="58"/>
      <c r="AG153" s="14"/>
      <c r="AH153" s="59"/>
      <c r="AI153" s="59"/>
    </row>
    <row r="154" spans="1:35" ht="15" x14ac:dyDescent="0.25">
      <c r="M154" s="2"/>
      <c r="AE154" s="1"/>
      <c r="AF154" s="58"/>
      <c r="AG154" s="14"/>
      <c r="AH154" s="59"/>
      <c r="AI154" s="59"/>
    </row>
    <row r="155" spans="1:35" ht="15" x14ac:dyDescent="0.25">
      <c r="M155" s="2"/>
      <c r="AE155" s="1"/>
      <c r="AF155" s="58"/>
      <c r="AG155" s="14"/>
      <c r="AH155" s="59"/>
      <c r="AI155" s="59"/>
    </row>
    <row r="156" spans="1:35" ht="15" x14ac:dyDescent="0.25">
      <c r="M156" s="2"/>
      <c r="AE156" s="1"/>
      <c r="AF156" s="58"/>
      <c r="AG156" s="14"/>
      <c r="AH156" s="59"/>
      <c r="AI156" s="59"/>
    </row>
    <row r="157" spans="1:35" ht="15" x14ac:dyDescent="0.25">
      <c r="M157" s="2"/>
      <c r="AE157" s="1"/>
      <c r="AF157" s="58"/>
      <c r="AG157" s="14"/>
      <c r="AH157" s="59"/>
      <c r="AI157" s="59"/>
    </row>
    <row r="158" spans="1:35" ht="15" x14ac:dyDescent="0.25">
      <c r="AE158" s="1"/>
      <c r="AF158" s="58"/>
      <c r="AG158" s="14"/>
      <c r="AH158" s="59"/>
      <c r="AI158" s="59"/>
    </row>
    <row r="159" spans="1:35" ht="15" x14ac:dyDescent="0.25">
      <c r="AE159" s="1"/>
      <c r="AF159" s="58"/>
      <c r="AG159" s="14"/>
      <c r="AH159" s="59"/>
      <c r="AI159" s="59"/>
    </row>
    <row r="160" spans="1:35" ht="15" x14ac:dyDescent="0.25">
      <c r="AE160" s="1"/>
      <c r="AF160" s="58"/>
      <c r="AG160" s="14"/>
      <c r="AH160" s="59"/>
      <c r="AI160" s="59"/>
    </row>
    <row r="161" spans="31:35" ht="15" x14ac:dyDescent="0.25">
      <c r="AE161" s="1"/>
      <c r="AF161" s="58"/>
      <c r="AG161" s="14"/>
      <c r="AH161" s="59"/>
      <c r="AI161" s="59"/>
    </row>
    <row r="162" spans="31:35" ht="15" x14ac:dyDescent="0.25">
      <c r="AE162" s="1"/>
      <c r="AF162" s="58"/>
      <c r="AG162" s="14"/>
      <c r="AH162" s="59"/>
      <c r="AI162" s="59"/>
    </row>
    <row r="163" spans="31:35" ht="15" x14ac:dyDescent="0.25">
      <c r="AE163" s="1"/>
      <c r="AF163" s="58"/>
      <c r="AG163" s="14"/>
      <c r="AH163" s="59"/>
      <c r="AI163" s="59"/>
    </row>
    <row r="164" spans="31:35" ht="15" x14ac:dyDescent="0.25">
      <c r="AE164" s="1"/>
      <c r="AF164" s="58"/>
      <c r="AG164" s="14"/>
      <c r="AH164" s="59"/>
      <c r="AI164" s="59"/>
    </row>
    <row r="165" spans="31:35" ht="15" x14ac:dyDescent="0.25">
      <c r="AE165" s="1"/>
      <c r="AF165" s="58"/>
      <c r="AG165" s="14"/>
      <c r="AH165" s="59"/>
      <c r="AI165" s="59"/>
    </row>
    <row r="166" spans="31:35" ht="15" x14ac:dyDescent="0.25">
      <c r="AE166" s="1"/>
      <c r="AF166" s="58"/>
      <c r="AG166" s="14"/>
      <c r="AH166" s="59"/>
      <c r="AI166" s="59"/>
    </row>
    <row r="167" spans="31:35" ht="15" x14ac:dyDescent="0.25">
      <c r="AE167" s="1"/>
      <c r="AF167" s="58"/>
      <c r="AG167" s="14"/>
      <c r="AH167" s="59"/>
      <c r="AI167" s="59"/>
    </row>
    <row r="168" spans="31:35" ht="15" x14ac:dyDescent="0.25">
      <c r="AE168" s="1"/>
      <c r="AF168" s="58"/>
      <c r="AG168" s="14"/>
      <c r="AH168" s="59"/>
      <c r="AI168" s="59"/>
    </row>
    <row r="169" spans="31:35" ht="15" x14ac:dyDescent="0.25">
      <c r="AE169" s="1"/>
      <c r="AF169" s="58"/>
      <c r="AG169" s="14"/>
      <c r="AH169" s="59"/>
      <c r="AI169" s="59"/>
    </row>
    <row r="170" spans="31:35" ht="15" x14ac:dyDescent="0.25">
      <c r="AE170" s="1"/>
      <c r="AF170" s="58"/>
      <c r="AG170" s="14"/>
      <c r="AH170" s="59"/>
      <c r="AI170" s="59"/>
    </row>
    <row r="171" spans="31:35" ht="15" x14ac:dyDescent="0.25">
      <c r="AE171" s="1"/>
      <c r="AF171" s="58"/>
      <c r="AG171" s="14"/>
      <c r="AH171" s="59"/>
      <c r="AI171" s="59"/>
    </row>
    <row r="172" spans="31:35" ht="15" x14ac:dyDescent="0.25">
      <c r="AE172" s="1"/>
      <c r="AF172" s="58"/>
      <c r="AG172" s="14"/>
      <c r="AH172" s="59"/>
      <c r="AI172" s="59"/>
    </row>
    <row r="173" spans="31:35" ht="15" x14ac:dyDescent="0.25">
      <c r="AE173" s="1"/>
      <c r="AF173" s="14"/>
      <c r="AG173" s="58"/>
      <c r="AH173" s="39"/>
      <c r="AI173" s="59"/>
    </row>
    <row r="174" spans="31:35" ht="15" x14ac:dyDescent="0.25">
      <c r="AE174" s="1"/>
      <c r="AF174" s="14"/>
      <c r="AG174" s="58"/>
      <c r="AH174" s="39"/>
      <c r="AI174" s="59"/>
    </row>
    <row r="175" spans="31:35" ht="15" x14ac:dyDescent="0.25">
      <c r="AE175" s="1"/>
      <c r="AF175" s="14"/>
      <c r="AG175" s="58"/>
      <c r="AH175" s="39"/>
      <c r="AI175" s="59"/>
    </row>
    <row r="176" spans="31:35" ht="15" x14ac:dyDescent="0.25">
      <c r="AE176" s="1"/>
      <c r="AF176" s="14"/>
      <c r="AG176" s="58"/>
      <c r="AH176" s="39"/>
      <c r="AI176" s="59"/>
    </row>
    <row r="177" spans="31:41" ht="15" x14ac:dyDescent="0.25">
      <c r="AE177" s="1"/>
      <c r="AF177" s="14"/>
      <c r="AG177" s="58"/>
      <c r="AH177" s="39"/>
      <c r="AI177" s="59"/>
    </row>
    <row r="178" spans="31:41" ht="15" x14ac:dyDescent="0.25">
      <c r="AE178" s="1"/>
      <c r="AF178" s="14"/>
      <c r="AG178" s="58"/>
      <c r="AH178" s="39"/>
      <c r="AI178" s="59"/>
    </row>
    <row r="179" spans="31:41" ht="15" x14ac:dyDescent="0.25">
      <c r="AE179" s="1"/>
      <c r="AF179" s="14"/>
      <c r="AG179" s="58"/>
      <c r="AH179" s="39"/>
      <c r="AI179" s="59"/>
    </row>
    <row r="180" spans="31:41" ht="15" x14ac:dyDescent="0.25">
      <c r="AE180" s="1"/>
      <c r="AF180" s="14"/>
      <c r="AG180" s="58"/>
      <c r="AH180" s="39"/>
      <c r="AI180" s="59"/>
      <c r="AO180" t="s">
        <v>31</v>
      </c>
    </row>
    <row r="181" spans="31:41" ht="15" x14ac:dyDescent="0.25">
      <c r="AE181" s="1"/>
      <c r="AF181" s="14"/>
      <c r="AG181" s="58"/>
      <c r="AH181" s="39"/>
      <c r="AI181" s="59"/>
    </row>
    <row r="182" spans="31:41" x14ac:dyDescent="0.2">
      <c r="AE182" s="14"/>
      <c r="AF182" s="14"/>
      <c r="AG182" s="14"/>
      <c r="AH182" s="14"/>
      <c r="AI182" s="1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Chapter 4</vt:lpstr>
      <vt:lpstr>Figs 4.1 - 4.3</vt:lpstr>
      <vt:lpstr>Fig 4.4 depts</vt:lpstr>
      <vt:lpstr>Fig 4.5-4.6 Staff costs</vt:lpstr>
      <vt:lpstr>Appendix 3 Methods</vt:lpstr>
    </vt:vector>
  </TitlesOfParts>
  <Company>University of Oxford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Ruth Dixon</dc:creator>
  <cp:lastModifiedBy>Ruth Dixon</cp:lastModifiedBy>
  <dcterms:created xsi:type="dcterms:W3CDTF">2014-03-05T16:21:21Z</dcterms:created>
  <dcterms:modified xsi:type="dcterms:W3CDTF">2015-06-17T13:45:47Z</dcterms:modified>
</cp:coreProperties>
</file>