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0" windowWidth="6675" windowHeight="7485"/>
  </bookViews>
  <sheets>
    <sheet name="Chapter 3" sheetId="6" r:id="rId1"/>
    <sheet name="Fig 3.1 Reported Running Costs" sheetId="4" r:id="rId2"/>
    <sheet name="Figs 3.2 3.3 Index of vol" sheetId="1" r:id="rId3"/>
    <sheet name="Table for Appx 2" sheetId="2" r:id="rId4"/>
  </sheets>
  <externalReferences>
    <externalReference r:id="rId5"/>
  </externalReferences>
  <definedNames>
    <definedName name="all">#REF!</definedName>
    <definedName name="Amb">#REF!</definedName>
    <definedName name="CapAME">'[1]Dept AMEsum'!#REF!</definedName>
    <definedName name="CapAME1">'[1]Dept AMEsum'!#REF!</definedName>
    <definedName name="CapDEL">[1]DELsum!#REF!</definedName>
    <definedName name="CGCapDEL">#REF!</definedName>
    <definedName name="cod">#REF!</definedName>
    <definedName name="Current">#REF!</definedName>
    <definedName name="d" hidden="1">{"'Trust by name'!$A$6:$E$350","'Trust by name'!$A$1:$D$348"}</definedName>
    <definedName name="eh" hidden="1">{"'Trust by name'!$A$6:$E$350","'Trust by name'!$A$1:$D$348"}</definedName>
    <definedName name="HTML_CodePage" hidden="1">1252</definedName>
    <definedName name="HTML_Control" hidden="1">{"'Trust by name'!$A$6:$E$350","'Trust by name'!$A$1:$D$348"}</definedName>
    <definedName name="HTML_Description" hidden="1">""</definedName>
    <definedName name="HTML_Email" hidden="1">""</definedName>
    <definedName name="HTML_Header" hidden="1">"Trust by name"</definedName>
    <definedName name="HTML_LastUpdate" hidden="1">"22/03/2001"</definedName>
    <definedName name="HTML_LineAfter" hidden="1">FALSE</definedName>
    <definedName name="HTML_LineBefore" hidden="1">FALSE</definedName>
    <definedName name="HTML_Name" hidden="1">"OISIII"</definedName>
    <definedName name="HTML_OBDlg2" hidden="1">TRUE</definedName>
    <definedName name="HTML_OBDlg4" hidden="1">TRUE</definedName>
    <definedName name="HTML_OS" hidden="1">0</definedName>
    <definedName name="HTML_PathFile" hidden="1">"G:\ACTIVITY\HELP\DTPANIC\2001-02\MyHTML.htm"</definedName>
    <definedName name="HTML_Title" hidden="1">"Section 1"</definedName>
    <definedName name="list">#REF!</definedName>
    <definedName name="list1">#REF!</definedName>
    <definedName name="list2">#REF!</definedName>
    <definedName name="list3">#REF!</definedName>
    <definedName name="list4">#REF!</definedName>
    <definedName name="LISTCLOSE">#REF!</definedName>
    <definedName name="listHA">#REF!</definedName>
    <definedName name="LISTNEW">#REF!</definedName>
    <definedName name="PCCapDEL">#REF!</definedName>
    <definedName name="puzzle">'[1]Dept AMEsum'!#REF!</definedName>
    <definedName name="puzzle2">[1]DELsum!#REF!</definedName>
    <definedName name="puzzle3">#REF!</definedName>
    <definedName name="ResAME">'[1]Dept AMEsum'!#REF!</definedName>
    <definedName name="ResDEL">[1]DELsum!#REF!</definedName>
    <definedName name="rngTable1">#REF!</definedName>
    <definedName name="rngTable2">#REF!</definedName>
    <definedName name="rngTable20">#REF!</definedName>
    <definedName name="rngTable3">#REF!</definedName>
    <definedName name="rngTable4">#REF!</definedName>
    <definedName name="rngTable5">#REF!</definedName>
    <definedName name="rngTable6">#REF!</definedName>
    <definedName name="rngTable7">#REF!</definedName>
    <definedName name="Table">#REF!</definedName>
  </definedNames>
  <calcPr calcId="145621"/>
</workbook>
</file>

<file path=xl/calcChain.xml><?xml version="1.0" encoding="utf-8"?>
<calcChain xmlns="http://schemas.openxmlformats.org/spreadsheetml/2006/main">
  <c r="K37" i="1" l="1"/>
  <c r="J36" i="1" l="1"/>
  <c r="J31" i="1"/>
  <c r="J26" i="1"/>
  <c r="J21" i="1"/>
  <c r="J16" i="1"/>
  <c r="J11" i="1"/>
  <c r="J6" i="1"/>
  <c r="M5" i="1" l="1"/>
  <c r="M6" i="1"/>
  <c r="M8" i="1"/>
  <c r="M7" i="1"/>
  <c r="M9" i="1"/>
  <c r="M11" i="1"/>
  <c r="M10" i="1"/>
  <c r="E40" i="1"/>
  <c r="G40" i="1"/>
  <c r="C40" i="1"/>
</calcChain>
</file>

<file path=xl/comments1.xml><?xml version="1.0" encoding="utf-8"?>
<comments xmlns="http://schemas.openxmlformats.org/spreadsheetml/2006/main">
  <authors>
    <author>Ruth</author>
  </authors>
  <commentList>
    <comment ref="C56" authorId="0">
      <text>
        <r>
          <rPr>
            <b/>
            <sz val="9"/>
            <color indexed="81"/>
            <rFont val="Tahoma"/>
            <family val="2"/>
          </rPr>
          <t>Ruth:</t>
        </r>
        <r>
          <rPr>
            <sz val="9"/>
            <color indexed="81"/>
            <rFont val="Tahoma"/>
            <family val="2"/>
          </rPr>
          <t xml:space="preserve">
p3 of pdf (unnumbered page)
 "During 2004-05 we changed the way in which we categorise and record our investigations (see page 38 for an explanation of this change).
Figures presented in this year’s Report reflect this new way of recording our workload and mean that the statistics are not readily comparable
with previous annual reports."</t>
        </r>
      </text>
    </comment>
  </commentList>
</comments>
</file>

<file path=xl/sharedStrings.xml><?xml version="1.0" encoding="utf-8"?>
<sst xmlns="http://schemas.openxmlformats.org/spreadsheetml/2006/main" count="123" uniqueCount="98">
  <si>
    <t>Administration costs</t>
  </si>
  <si>
    <t>Civil Service Paybill</t>
  </si>
  <si>
    <t>Tax cost/yield</t>
  </si>
  <si>
    <t>5-year index of volatility</t>
  </si>
  <si>
    <t>New format for tables, start of reported income tax c/y</t>
  </si>
  <si>
    <t>IR report format changed</t>
  </si>
  <si>
    <t>IR Tables format changed, no functional analysis by tax, VAO staff removed from count (payroll unclear) but overall c/y unchanged. C&amp;E report format also changed</t>
  </si>
  <si>
    <t>Civil depts running costs shown, with MoD operating costs shown separately</t>
  </si>
  <si>
    <t>PCA complaints, investigations and outcomes by department</t>
  </si>
  <si>
    <t>Report dated (or year ending)</t>
  </si>
  <si>
    <t>Complaints to Parliamentary Ombudsman</t>
  </si>
  <si>
    <t>2010-2014 scaled according to years</t>
  </si>
  <si>
    <t>1980-1984</t>
  </si>
  <si>
    <t>1985-1989</t>
  </si>
  <si>
    <t>1990-1994</t>
  </si>
  <si>
    <t>1995-1999</t>
  </si>
  <si>
    <t>2000-2004</t>
  </si>
  <si>
    <t>2005-2009</t>
  </si>
  <si>
    <t>2010-2013</t>
  </si>
  <si>
    <t>Cash terms</t>
  </si>
  <si>
    <t>Fiscal Year ending</t>
  </si>
  <si>
    <t>Gross Running cost Scottish Office  £m</t>
  </si>
  <si>
    <t>First report of running costs (backdated to 1980-1)</t>
  </si>
  <si>
    <t>Administration' or 'Running' Costs</t>
  </si>
  <si>
    <t>MoD included in administration budget (known amount)</t>
  </si>
  <si>
    <t>PSA put back in, also Land Registry included</t>
  </si>
  <si>
    <t xml:space="preserve">Property Services Agency (PSA) taken out of costs and some Department of Social Security (DSS) costs restated. </t>
  </si>
  <si>
    <t>Superannuation and casual staff included</t>
  </si>
  <si>
    <t>'Gross' is now net of inter- dept receipts, also decrease in 'related receipts' (probably MoD) means net costs reclassified upwards</t>
  </si>
  <si>
    <t xml:space="preserve">Net costs can no longer be calculated; gross costs only reported and no receipts shown. </t>
  </si>
  <si>
    <t>Administration costs of devolved bodies and MoD omitted completely</t>
  </si>
  <si>
    <t>Arms length bodies included (unknown amount)</t>
  </si>
  <si>
    <t>Net costs only shown. No receipts are shown, so gross costs cannot be calculated. Major reclassification of Administration by an unknown amount.</t>
  </si>
  <si>
    <t>Large decrease in reported spending of (mainly) DWP and HMRC. This is a combination of reclassifications and actual spending cuts, so no comparison with previous years is possible.</t>
  </si>
  <si>
    <t>Civil Service Paybill included in PESA, backdated to 1986-87</t>
  </si>
  <si>
    <t>MoD civilian staff included</t>
  </si>
  <si>
    <t>MoD staff not included</t>
  </si>
  <si>
    <t>MoD armed forces staff costs included</t>
  </si>
  <si>
    <t>Civil Service Paybill no longer reported. Gershon reclassifications mean that the PESA administration paybill covers only civil servants within admin budgets (an unknown number of staff).</t>
  </si>
  <si>
    <t>Arms-length body staff now included in PESA administration paybill (unknown amount)</t>
  </si>
  <si>
    <t>Unknown numbers of DWP and HMRC staff reclassified out of administration paybill.</t>
  </si>
  <si>
    <t>Further major changes to administration paybill</t>
  </si>
  <si>
    <t>MoD civilian staff included in administration paybill and other substantial changes</t>
  </si>
  <si>
    <t xml:space="preserve">Devolved bodies and MoD staff not included </t>
  </si>
  <si>
    <t xml:space="preserve">Civil Service paybill still not available (except as supplied as personal communication), </t>
  </si>
  <si>
    <t>We can find no figures for CS paybill for 2011-12.</t>
  </si>
  <si>
    <t xml:space="preserve">NAO reports Civil Service paybill for decade 2001 -2011. </t>
  </si>
  <si>
    <t>Level</t>
  </si>
  <si>
    <t>IR Tax credit costs included in c/y (c/y reported with and without this change)</t>
  </si>
  <si>
    <t xml:space="preserve">HMRC formed,  no c/y reported this year. Table showing  c/y calculations no longer given. </t>
  </si>
  <si>
    <t>Changed report format</t>
  </si>
  <si>
    <t>Departmental accounts but no annual report produced. Can calculate required figures.</t>
  </si>
  <si>
    <t>New report format, new tables, but still no table showing c/y calculation basis.</t>
  </si>
  <si>
    <t>Overall c/y reported but calculation basis unclear.</t>
  </si>
  <si>
    <t>'Indirect' remuneration no longer quoted</t>
  </si>
  <si>
    <t>C&amp;E report is missing many tables - reinstated the following year</t>
  </si>
  <si>
    <t>C&amp;E ceases reporting c/y (have to calculate it from that time on)</t>
  </si>
  <si>
    <t>Contributions and Benefits agency merged with IR, National Insurance Contributions now included in reported C/Y (original basis could not be reconstructed)</t>
  </si>
  <si>
    <t xml:space="preserve">C&amp;E changed how net costs reported, so c/y can only be estimated after this date. </t>
  </si>
  <si>
    <t>Overall c/y no longer reported, administration costs completely different due to reclassifications, have to estimate c/y from DEL/yield</t>
  </si>
  <si>
    <t>Number of complaints submitted by MPs  no longer reported , distinction between statutory investigations and other interventions removed, departmental breakdown of complaints no longer compatible.</t>
  </si>
  <si>
    <t>Personal Communication obtained from PHSO for years 2005 - 2010.</t>
  </si>
  <si>
    <t>Enquiries received' about govt organizations now reported (four times more than complaints received via MPs). Departments reappear in more-or-less consistent form.</t>
  </si>
  <si>
    <t>MP filter still exists</t>
  </si>
  <si>
    <t>Responsive and Accountable - a separate report now gives some more detailed statistical information (but still not the number of complaints received via MPs).</t>
  </si>
  <si>
    <t>After 2 editions, Responsive and Accountable no longer produced. Some online information available, but not comparable with previous years.</t>
  </si>
  <si>
    <t>No distinction made between Health Ombudsman and and Parliamentary Ombudsman complaints.</t>
  </si>
  <si>
    <t>Date</t>
  </si>
  <si>
    <t>Only two outturn years reported and only one year's overlap with previous edition</t>
  </si>
  <si>
    <t xml:space="preserve">Resource accounting introduced and report format changed, with shorter spans of outturn years </t>
  </si>
  <si>
    <t>Civil Service paybill reporting discontinued (Treasury Memoranda series)</t>
  </si>
  <si>
    <t>Switch from calendar to financial year reporting</t>
  </si>
  <si>
    <t>Figure 3.1. Reported Gross Running Costs of ‘The Scottish Office’ (£ million cash terms) 1986—1998</t>
  </si>
  <si>
    <t>Figure 3.2. ‘Large’, ‘Medium’ and ‘Small’ Discontinuities (as Defined in Table 3.1) in Four Indicators 1980—2013</t>
  </si>
  <si>
    <r>
      <t xml:space="preserve">Figure 3.3 Index of Volatility for Five-Year Intervals Since 1980 (final period scaled </t>
    </r>
    <r>
      <rPr>
        <b/>
        <i/>
        <sz val="12"/>
        <color theme="1"/>
        <rFont val="Calibri"/>
        <family val="2"/>
        <scheme val="minor"/>
      </rPr>
      <t>pro rata</t>
    </r>
    <r>
      <rPr>
        <b/>
        <sz val="12"/>
        <color theme="1"/>
        <rFont val="Calibri"/>
        <family val="2"/>
        <scheme val="minor"/>
      </rPr>
      <t>)</t>
    </r>
  </si>
  <si>
    <t>Source: authors' analysis</t>
  </si>
  <si>
    <t>Level of discontinuity</t>
  </si>
  <si>
    <t>Source: The Government's Expenditure Plans, Administration costs of 'the Scottish Office'</t>
  </si>
  <si>
    <t>Cm 616 1988-9 Vol 48 Table 16.1 p.1, Table 16.23 p.23 and Cm 621 1988-9 Vol 48 Table 21.1.15 p28</t>
  </si>
  <si>
    <t>Cm 1015 1989-90 Vol 45 Table 15.1 p.3, Table 15.25 p.28 and Table 15.26 p.29</t>
  </si>
  <si>
    <t>Cm 1515 1990-1 Vol 51 (Dept Report) p.3 Table 1.2 p6</t>
  </si>
  <si>
    <t>Cm 1915 1991-92 (Dept report) Table 1 p.1 and Appendices 2 and 3 pp.182-3</t>
  </si>
  <si>
    <t>Cm 2214 (Dept report) 1992-3 Vol 120  Table 1.2 p.12 and Appendices 3 and 4 pp.218-9</t>
  </si>
  <si>
    <t>Cm 2514 1993-94 (Dept Report) Table 1.1 p.11 and Apps 3 and 4 pp.207-8</t>
  </si>
  <si>
    <t>Cm 2814 (Dept report) 1994-5 Vol 88 Table 1.1 p.11 and Appendices 3 and 4 pp. 180-185</t>
  </si>
  <si>
    <t>Cm 3214 1995-6 Vol 78 Table 1.1 and appx 3</t>
  </si>
  <si>
    <t xml:space="preserve">Cm 3614 1996-97 Vol 57 Table 1.1 p.13 and Appendices 3 and 4 pp. 173-6 </t>
  </si>
  <si>
    <t>Cm 3914 1997-8 Vol 140 Table 1.2 p.14 and Appendices 3 and 4 pp.177-80</t>
  </si>
  <si>
    <t>Cm 4215 1998-9 Vol 110 Table 1.1 p.13 and Appendix 3 (p198 in URL)</t>
  </si>
  <si>
    <t>Source</t>
  </si>
  <si>
    <t>A Government that Worked Better and Cost Less? Evaluating Three Decades of Reform and Change in UK Central Government</t>
  </si>
  <si>
    <t>Data and sources for the graphs in Chapter 3: Performance Data Breaks</t>
  </si>
  <si>
    <t>Table for Appendix 2</t>
  </si>
  <si>
    <t>Table for Appendix 2: Classification of Discontinuities</t>
  </si>
  <si>
    <t>Figure 3.3 Index of Volatility for Five-Year Intervals Since 1980 (final period scaled pro rata)</t>
  </si>
  <si>
    <t>By Christopher Hood and Ruth Dixon</t>
  </si>
  <si>
    <t>Published April 2015 by Oxford University Press</t>
  </si>
  <si>
    <t>Authors' classification of the severity of each discontinuity</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</si>
</sst>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4" formatCode="_-&quot;£&quot;* #,##0.00_-;\-&quot;£&quot;* #,##0.00_-;_-&quot;£&quot;* &quot;-&quot;??_-;_-@_-"/>
    <numFmt numFmtId="43" formatCode="_-* #,##0.00_-;\-* #,##0.00_-;_-* &quot;-&quot;??_-;_-@_-"/>
    <numFmt numFmtId="164" formatCode="#,##0.0,,;\-#,##0.0,,;\-"/>
    <numFmt numFmtId="165" formatCode="#,##0,;\-#,##0,;\-"/>
    <numFmt numFmtId="166" formatCode="0.0%;\-0.0%;\-"/>
    <numFmt numFmtId="167" formatCode="#,##0.0,,;\-#,##0.0,,"/>
    <numFmt numFmtId="168" formatCode="#,##0,;\-#,##0,"/>
    <numFmt numFmtId="169" formatCode="0.0%;\-0.0%"/>
    <numFmt numFmtId="170" formatCode="_(* #,##0.00_);_(* \(#,##0.00\);_(* &quot;-&quot;??_);_(@_)"/>
    <numFmt numFmtId="171" formatCode="mmmm\ d\,\ yyyy"/>
  </numFmts>
  <fonts count="71" x14ac:knownFonts="1">
    <font>
      <sz val="11"/>
      <color theme="1"/>
      <name val="Calibri"/>
      <family val="2"/>
      <scheme val="minor"/>
    </font>
    <font>
      <b/>
      <sz val="11"/>
      <color theme="1"/>
      <name val="Calibri"/>
      <family val="2"/>
      <scheme val="minor"/>
    </font>
    <font>
      <sz val="9"/>
      <color indexed="81"/>
      <name val="Tahoma"/>
      <family val="2"/>
    </font>
    <font>
      <b/>
      <sz val="9"/>
      <color indexed="81"/>
      <name val="Tahoma"/>
      <family val="2"/>
    </font>
    <font>
      <sz val="11"/>
      <color theme="1"/>
      <name val="Trebuchet MS"/>
      <family val="2"/>
    </font>
    <font>
      <sz val="11"/>
      <color theme="1"/>
      <name val="Calibri"/>
      <family val="2"/>
      <scheme val="minor"/>
    </font>
    <font>
      <b/>
      <sz val="15"/>
      <color theme="3"/>
      <name val="Calibri"/>
      <family val="2"/>
      <scheme val="minor"/>
    </font>
    <font>
      <u/>
      <sz val="11"/>
      <color theme="10"/>
      <name val="Calibri"/>
      <family val="2"/>
    </font>
    <font>
      <sz val="11"/>
      <color indexed="8"/>
      <name val="Calibri"/>
      <family val="2"/>
    </font>
    <font>
      <b/>
      <sz val="11"/>
      <color indexed="8"/>
      <name val="Calibri"/>
      <family val="2"/>
    </font>
    <font>
      <sz val="10"/>
      <name val="Arial"/>
      <family val="2"/>
    </font>
    <font>
      <u/>
      <sz val="10"/>
      <color indexed="12"/>
      <name val="Arial"/>
      <family val="2"/>
    </font>
    <font>
      <sz val="10"/>
      <name val="Arial"/>
      <family val="2"/>
    </font>
    <font>
      <b/>
      <sz val="12"/>
      <color theme="1"/>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indexed="8"/>
      <name val="Calibri"/>
      <family val="2"/>
      <charset val="1"/>
    </font>
    <font>
      <i/>
      <sz val="11"/>
      <color indexed="23"/>
      <name val="Calibri"/>
      <family val="2"/>
    </font>
    <font>
      <sz val="11"/>
      <color indexed="17"/>
      <name val="Calibri"/>
      <family val="2"/>
    </font>
    <font>
      <b/>
      <sz val="12"/>
      <color indexed="12"/>
      <name val="Arial"/>
      <family val="2"/>
    </font>
    <font>
      <b/>
      <sz val="12"/>
      <color indexed="12"/>
      <name val="Arial"/>
      <family val="2"/>
    </font>
    <font>
      <b/>
      <sz val="15"/>
      <color indexed="56"/>
      <name val="Calibri"/>
      <family val="2"/>
    </font>
    <font>
      <b/>
      <sz val="13"/>
      <color indexed="56"/>
      <name val="Calibri"/>
      <family val="2"/>
    </font>
    <font>
      <b/>
      <sz val="11"/>
      <color indexed="56"/>
      <name val="Calibri"/>
      <family val="2"/>
    </font>
    <font>
      <u/>
      <sz val="8.25"/>
      <color theme="10"/>
      <name val="Calibri"/>
      <family val="2"/>
    </font>
    <font>
      <u/>
      <sz val="8.25"/>
      <color indexed="12"/>
      <name val="Calibri"/>
      <family val="2"/>
    </font>
    <font>
      <u/>
      <sz val="10"/>
      <color theme="10"/>
      <name val="Arial"/>
      <family val="2"/>
    </font>
    <font>
      <u/>
      <sz val="10"/>
      <color theme="10"/>
      <name val="Arial"/>
      <family val="2"/>
    </font>
    <font>
      <sz val="11"/>
      <color indexed="62"/>
      <name val="Calibri"/>
      <family val="2"/>
    </font>
    <font>
      <sz val="11"/>
      <color indexed="52"/>
      <name val="Calibri"/>
      <family val="2"/>
    </font>
    <font>
      <sz val="11"/>
      <color indexed="60"/>
      <name val="Calibri"/>
      <family val="2"/>
    </font>
    <font>
      <sz val="8"/>
      <name val="Arial"/>
      <family val="2"/>
    </font>
    <font>
      <sz val="8"/>
      <name val="Arial"/>
      <family val="2"/>
    </font>
    <font>
      <b/>
      <sz val="11"/>
      <color indexed="63"/>
      <name val="Calibri"/>
      <family val="2"/>
    </font>
    <font>
      <b/>
      <sz val="10"/>
      <name val="Tahoma"/>
      <family val="2"/>
    </font>
    <font>
      <sz val="10"/>
      <name val="Tahoma"/>
      <family val="2"/>
    </font>
    <font>
      <i/>
      <sz val="7"/>
      <name val="Arial"/>
      <family val="2"/>
    </font>
    <font>
      <i/>
      <sz val="7"/>
      <name val="Arial"/>
      <family val="2"/>
    </font>
    <font>
      <b/>
      <sz val="8"/>
      <name val="Arial"/>
      <family val="2"/>
    </font>
    <font>
      <b/>
      <sz val="8"/>
      <name val="Arial"/>
      <family val="2"/>
    </font>
    <font>
      <b/>
      <sz val="8"/>
      <color indexed="12"/>
      <name val="Arial"/>
      <family val="2"/>
    </font>
    <font>
      <b/>
      <sz val="8"/>
      <color indexed="12"/>
      <name val="Arial"/>
      <family val="2"/>
    </font>
    <font>
      <i/>
      <sz val="8"/>
      <color indexed="12"/>
      <name val="Arial"/>
      <family val="2"/>
    </font>
    <font>
      <i/>
      <sz val="8"/>
      <color indexed="12"/>
      <name val="Arial"/>
      <family val="2"/>
    </font>
    <font>
      <i/>
      <sz val="8"/>
      <name val="Arial"/>
      <family val="2"/>
    </font>
    <font>
      <i/>
      <sz val="8"/>
      <name val="Arial"/>
      <family val="2"/>
    </font>
    <font>
      <b/>
      <sz val="18"/>
      <color indexed="56"/>
      <name val="Cambria"/>
      <family val="2"/>
    </font>
    <font>
      <b/>
      <sz val="18"/>
      <name val="Arial"/>
      <family val="2"/>
    </font>
    <font>
      <sz val="11"/>
      <color indexed="10"/>
      <name val="Calibri"/>
      <family val="2"/>
    </font>
    <font>
      <sz val="11"/>
      <color rgb="FF000000"/>
      <name val="Calibri"/>
      <family val="2"/>
      <scheme val="minor"/>
    </font>
    <font>
      <b/>
      <i/>
      <sz val="12"/>
      <color theme="1"/>
      <name val="Calibri"/>
      <family val="2"/>
      <scheme val="minor"/>
    </font>
    <font>
      <sz val="8"/>
      <color theme="1"/>
      <name val="Arial"/>
      <family val="2"/>
    </font>
    <font>
      <sz val="8"/>
      <color theme="0"/>
      <name val="Arial"/>
      <family val="2"/>
    </font>
    <font>
      <sz val="8"/>
      <color rgb="FF9C0006"/>
      <name val="Arial"/>
      <family val="2"/>
    </font>
    <font>
      <b/>
      <sz val="8"/>
      <color rgb="FFFA7D00"/>
      <name val="Arial"/>
      <family val="2"/>
    </font>
    <font>
      <b/>
      <sz val="8"/>
      <color theme="0"/>
      <name val="Arial"/>
      <family val="2"/>
    </font>
    <font>
      <sz val="10"/>
      <color indexed="8"/>
      <name val="MS Sans Serif"/>
      <family val="2"/>
    </font>
    <font>
      <i/>
      <sz val="8"/>
      <color rgb="FF7F7F7F"/>
      <name val="Arial"/>
      <family val="2"/>
    </font>
    <font>
      <sz val="8"/>
      <color rgb="FF006100"/>
      <name val="Arial"/>
      <family val="2"/>
    </font>
    <font>
      <b/>
      <sz val="15"/>
      <color theme="3"/>
      <name val="Arial"/>
      <family val="2"/>
    </font>
    <font>
      <b/>
      <sz val="13"/>
      <color theme="3"/>
      <name val="Arial"/>
      <family val="2"/>
    </font>
    <font>
      <b/>
      <sz val="11"/>
      <color theme="3"/>
      <name val="Arial"/>
      <family val="2"/>
    </font>
    <font>
      <sz val="8"/>
      <color rgb="FF3F3F76"/>
      <name val="Arial"/>
      <family val="2"/>
    </font>
    <font>
      <sz val="8"/>
      <color rgb="FFFA7D00"/>
      <name val="Arial"/>
      <family val="2"/>
    </font>
    <font>
      <sz val="8"/>
      <color rgb="FF9C6500"/>
      <name val="Arial"/>
      <family val="2"/>
    </font>
    <font>
      <sz val="10"/>
      <color indexed="8"/>
      <name val="Times New Roman"/>
      <family val="1"/>
      <charset val="204"/>
    </font>
    <font>
      <b/>
      <sz val="8"/>
      <color rgb="FF3F3F3F"/>
      <name val="Arial"/>
      <family val="2"/>
    </font>
    <font>
      <b/>
      <sz val="8"/>
      <color theme="1"/>
      <name val="Arial"/>
      <family val="2"/>
    </font>
    <font>
      <sz val="8"/>
      <color rgb="FFFF0000"/>
      <name val="Arial"/>
      <family val="2"/>
    </font>
  </fonts>
  <fills count="63">
    <fill>
      <patternFill patternType="none"/>
    </fill>
    <fill>
      <patternFill patternType="gray125"/>
    </fill>
    <fill>
      <patternFill patternType="solid">
        <fgColor rgb="FFFFFF0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4"/>
        <bgColor indexed="64"/>
      </patternFill>
    </fill>
    <fill>
      <patternFill patternType="solid">
        <fgColor indexed="1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bottom style="thick">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4"/>
      </bottom>
      <diagonal/>
    </border>
    <border>
      <left/>
      <right/>
      <top style="thin">
        <color indexed="12"/>
      </top>
      <bottom style="thin">
        <color indexed="12"/>
      </bottom>
      <diagonal/>
    </border>
    <border>
      <left/>
      <right/>
      <top/>
      <bottom style="thin">
        <color indexed="12"/>
      </bottom>
      <diagonal/>
    </border>
    <border>
      <left/>
      <right/>
      <top style="thin">
        <color indexed="62"/>
      </top>
      <bottom style="double">
        <color indexed="62"/>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81">
    <xf numFmtId="0" fontId="0" fillId="0" borderId="0"/>
    <xf numFmtId="0" fontId="7" fillId="0" borderId="0" applyNumberFormat="0" applyFill="0" applyBorder="0" applyAlignment="0" applyProtection="0">
      <alignment vertical="top"/>
      <protection locked="0"/>
    </xf>
    <xf numFmtId="0" fontId="10" fillId="0" borderId="0"/>
    <xf numFmtId="0" fontId="11" fillId="0" borderId="0" applyNumberFormat="0" applyFill="0" applyBorder="0" applyAlignment="0" applyProtection="0">
      <alignment vertical="top"/>
      <protection locked="0"/>
    </xf>
    <xf numFmtId="0" fontId="12" fillId="0" borderId="0"/>
    <xf numFmtId="0" fontId="10" fillId="0" borderId="0"/>
    <xf numFmtId="0" fontId="12" fillId="0" borderId="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14" fillId="17"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4" borderId="0" applyNumberFormat="0" applyBorder="0" applyAlignment="0" applyProtection="0"/>
    <xf numFmtId="0" fontId="10" fillId="0" borderId="0" applyNumberFormat="0" applyFill="0" applyBorder="0" applyAlignment="0" applyProtection="0"/>
    <xf numFmtId="0" fontId="12" fillId="0" borderId="0" applyNumberFormat="0" applyFill="0" applyBorder="0" applyAlignment="0" applyProtection="0"/>
    <xf numFmtId="0" fontId="15" fillId="8" borderId="0" applyNumberFormat="0" applyBorder="0" applyAlignment="0" applyProtection="0"/>
    <xf numFmtId="0" fontId="16" fillId="25" borderId="2" applyNumberFormat="0" applyAlignment="0" applyProtection="0"/>
    <xf numFmtId="0" fontId="17" fillId="26" borderId="3" applyNumberFormat="0" applyAlignment="0" applyProtection="0"/>
    <xf numFmtId="43" fontId="12" fillId="0" borderId="0" applyFont="0" applyFill="0" applyBorder="0" applyAlignment="0" applyProtection="0"/>
    <xf numFmtId="43" fontId="1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8" fillId="0" borderId="0"/>
    <xf numFmtId="0" fontId="19" fillId="0" borderId="0" applyNumberFormat="0" applyFill="0" applyBorder="0" applyAlignment="0" applyProtection="0"/>
    <xf numFmtId="0" fontId="20" fillId="9" borderId="0" applyNumberFormat="0" applyBorder="0" applyAlignment="0" applyProtection="0"/>
    <xf numFmtId="0" fontId="21" fillId="0" borderId="0">
      <alignment vertical="top" wrapText="1"/>
    </xf>
    <xf numFmtId="0" fontId="22" fillId="0" borderId="0">
      <alignment vertical="top" wrapText="1"/>
    </xf>
    <xf numFmtId="0" fontId="22" fillId="0" borderId="0">
      <alignment vertical="top" wrapText="1"/>
    </xf>
    <xf numFmtId="0" fontId="21" fillId="0" borderId="0">
      <alignment vertical="top" wrapText="1"/>
    </xf>
    <xf numFmtId="0" fontId="23" fillId="0" borderId="4" applyNumberFormat="0" applyFill="0" applyAlignment="0" applyProtection="0"/>
    <xf numFmtId="0" fontId="22" fillId="0" borderId="0">
      <alignment vertical="top" wrapText="1"/>
    </xf>
    <xf numFmtId="0" fontId="22" fillId="0" borderId="0">
      <alignment vertical="top" wrapText="1"/>
    </xf>
    <xf numFmtId="0" fontId="6" fillId="0" borderId="1" applyNumberFormat="0" applyFill="0" applyAlignment="0" applyProtection="0"/>
    <xf numFmtId="0" fontId="24" fillId="0" borderId="5" applyNumberFormat="0" applyFill="0" applyAlignment="0" applyProtection="0"/>
    <xf numFmtId="0" fontId="25" fillId="0" borderId="6" applyNumberFormat="0" applyFill="0" applyAlignment="0" applyProtection="0"/>
    <xf numFmtId="0" fontId="25" fillId="0" borderId="0" applyNumberFormat="0" applyFill="0" applyBorder="0" applyAlignment="0" applyProtection="0"/>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28"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28"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30" fillId="12" borderId="2" applyNumberFormat="0" applyAlignment="0" applyProtection="0"/>
    <xf numFmtId="0" fontId="31" fillId="0" borderId="7" applyNumberFormat="0" applyFill="0" applyAlignment="0" applyProtection="0"/>
    <xf numFmtId="0" fontId="10" fillId="0" borderId="0"/>
    <xf numFmtId="0" fontId="12" fillId="0" borderId="0"/>
    <xf numFmtId="0" fontId="12" fillId="0" borderId="0"/>
    <xf numFmtId="0" fontId="32" fillId="27"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12" fillId="0" borderId="0"/>
    <xf numFmtId="0" fontId="12" fillId="0" borderId="0"/>
    <xf numFmtId="0" fontId="12" fillId="0" borderId="0"/>
    <xf numFmtId="0" fontId="5" fillId="0" borderId="0"/>
    <xf numFmtId="0" fontId="33" fillId="0" borderId="0"/>
    <xf numFmtId="0" fontId="5" fillId="0" borderId="0"/>
    <xf numFmtId="0" fontId="5" fillId="0" borderId="0"/>
    <xf numFmtId="0" fontId="5" fillId="0" borderId="0"/>
    <xf numFmtId="0" fontId="5" fillId="0" borderId="0"/>
    <xf numFmtId="0" fontId="5" fillId="0" borderId="0"/>
    <xf numFmtId="0" fontId="5" fillId="0" borderId="0"/>
    <xf numFmtId="0" fontId="12"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33" fillId="0" borderId="0"/>
    <xf numFmtId="0" fontId="34" fillId="0" borderId="0"/>
    <xf numFmtId="0" fontId="33" fillId="0" borderId="0"/>
    <xf numFmtId="0" fontId="33" fillId="0" borderId="0"/>
    <xf numFmtId="0" fontId="12" fillId="0" borderId="0"/>
    <xf numFmtId="0" fontId="5" fillId="0" borderId="0"/>
    <xf numFmtId="0" fontId="5" fillId="0" borderId="0"/>
    <xf numFmtId="0" fontId="5" fillId="0" borderId="0"/>
    <xf numFmtId="0" fontId="5" fillId="0" borderId="0"/>
    <xf numFmtId="0" fontId="5" fillId="0" borderId="0"/>
    <xf numFmtId="0" fontId="5" fillId="0" borderId="0"/>
    <xf numFmtId="0" fontId="34"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 fillId="0" borderId="0"/>
    <xf numFmtId="0" fontId="10" fillId="0" borderId="0"/>
    <xf numFmtId="0" fontId="1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1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28" borderId="8" applyNumberFormat="0" applyFont="0" applyAlignment="0" applyProtection="0"/>
    <xf numFmtId="0" fontId="33" fillId="28" borderId="8" applyNumberFormat="0" applyFont="0" applyAlignment="0" applyProtection="0"/>
    <xf numFmtId="0" fontId="12" fillId="28" borderId="8" applyNumberFormat="0" applyFont="0" applyAlignment="0" applyProtection="0"/>
    <xf numFmtId="0" fontId="35" fillId="25" borderId="9" applyNumberFormat="0" applyAlignment="0" applyProtection="0"/>
    <xf numFmtId="9" fontId="33" fillId="0" borderId="0" applyFont="0" applyFill="0" applyBorder="0" applyAlignment="0" applyProtection="0"/>
    <xf numFmtId="0" fontId="10" fillId="0" borderId="0"/>
    <xf numFmtId="0" fontId="12" fillId="0" borderId="0"/>
    <xf numFmtId="0" fontId="12" fillId="0" borderId="0"/>
    <xf numFmtId="0" fontId="10" fillId="0" borderId="0"/>
    <xf numFmtId="0" fontId="36" fillId="29" borderId="10">
      <alignment horizontal="center"/>
    </xf>
    <xf numFmtId="3" fontId="37" fillId="29" borderId="0"/>
    <xf numFmtId="3" fontId="36" fillId="29" borderId="0"/>
    <xf numFmtId="0" fontId="37" fillId="29" borderId="0"/>
    <xf numFmtId="0" fontId="36" fillId="29" borderId="0"/>
    <xf numFmtId="0" fontId="37" fillId="29" borderId="0">
      <alignment horizontal="center"/>
    </xf>
    <xf numFmtId="0" fontId="38" fillId="0" borderId="0">
      <alignment wrapText="1"/>
    </xf>
    <xf numFmtId="0" fontId="39" fillId="0" borderId="0">
      <alignment wrapText="1"/>
    </xf>
    <xf numFmtId="0" fontId="39" fillId="0" borderId="0">
      <alignment wrapText="1"/>
    </xf>
    <xf numFmtId="0" fontId="39" fillId="0" borderId="0">
      <alignment wrapText="1"/>
    </xf>
    <xf numFmtId="0" fontId="39" fillId="0" borderId="0">
      <alignment wrapText="1"/>
    </xf>
    <xf numFmtId="0" fontId="40" fillId="30" borderId="0">
      <alignment horizontal="right" vertical="top" wrapText="1"/>
    </xf>
    <xf numFmtId="0" fontId="41" fillId="30" borderId="0">
      <alignment horizontal="right" vertical="top" wrapText="1"/>
    </xf>
    <xf numFmtId="0" fontId="41" fillId="30" borderId="0">
      <alignment horizontal="right" vertical="top" wrapText="1"/>
    </xf>
    <xf numFmtId="0" fontId="41" fillId="30" borderId="0">
      <alignment horizontal="right" vertical="top" wrapText="1"/>
    </xf>
    <xf numFmtId="0" fontId="41" fillId="30" borderId="0">
      <alignment horizontal="right" vertical="top" wrapText="1"/>
    </xf>
    <xf numFmtId="0" fontId="40" fillId="30" borderId="0">
      <alignment horizontal="right" vertical="top" wrapText="1"/>
    </xf>
    <xf numFmtId="0" fontId="41" fillId="30" borderId="0">
      <alignment horizontal="right" vertical="top" wrapText="1"/>
    </xf>
    <xf numFmtId="0" fontId="42" fillId="0" borderId="0"/>
    <xf numFmtId="0" fontId="43" fillId="0" borderId="0"/>
    <xf numFmtId="0" fontId="43" fillId="0" borderId="0"/>
    <xf numFmtId="0" fontId="43" fillId="0" borderId="0"/>
    <xf numFmtId="0" fontId="43" fillId="0" borderId="0"/>
    <xf numFmtId="0" fontId="42" fillId="0" borderId="0"/>
    <xf numFmtId="0" fontId="43" fillId="0" borderId="0"/>
    <xf numFmtId="0" fontId="44" fillId="0" borderId="0"/>
    <xf numFmtId="0" fontId="45" fillId="0" borderId="0"/>
    <xf numFmtId="0" fontId="45" fillId="0" borderId="0"/>
    <xf numFmtId="0" fontId="44" fillId="0" borderId="0"/>
    <xf numFmtId="0" fontId="45" fillId="0" borderId="0"/>
    <xf numFmtId="0" fontId="46" fillId="0" borderId="0"/>
    <xf numFmtId="0" fontId="47" fillId="0" borderId="0"/>
    <xf numFmtId="0" fontId="47" fillId="0" borderId="0"/>
    <xf numFmtId="0" fontId="47" fillId="0" borderId="0"/>
    <xf numFmtId="164" fontId="34" fillId="0" borderId="0">
      <alignment wrapText="1"/>
      <protection locked="0"/>
    </xf>
    <xf numFmtId="164" fontId="33" fillId="0" borderId="0">
      <alignment wrapText="1"/>
      <protection locked="0"/>
    </xf>
    <xf numFmtId="164" fontId="33" fillId="0" borderId="0">
      <alignment wrapText="1"/>
      <protection locked="0"/>
    </xf>
    <xf numFmtId="164" fontId="41" fillId="31" borderId="0">
      <alignment wrapText="1"/>
      <protection locked="0"/>
    </xf>
    <xf numFmtId="164" fontId="41" fillId="31" borderId="0">
      <alignment wrapText="1"/>
      <protection locked="0"/>
    </xf>
    <xf numFmtId="164" fontId="41" fillId="31" borderId="0">
      <alignment wrapText="1"/>
      <protection locked="0"/>
    </xf>
    <xf numFmtId="164" fontId="33" fillId="0" borderId="0">
      <alignment wrapText="1"/>
      <protection locked="0"/>
    </xf>
    <xf numFmtId="165" fontId="34" fillId="0" borderId="0">
      <alignment wrapText="1"/>
      <protection locked="0"/>
    </xf>
    <xf numFmtId="165" fontId="33" fillId="0" borderId="0">
      <alignment wrapText="1"/>
      <protection locked="0"/>
    </xf>
    <xf numFmtId="165" fontId="33" fillId="0" borderId="0">
      <alignment wrapText="1"/>
      <protection locked="0"/>
    </xf>
    <xf numFmtId="165" fontId="33" fillId="0" borderId="0">
      <alignment wrapText="1"/>
      <protection locked="0"/>
    </xf>
    <xf numFmtId="165" fontId="33" fillId="0" borderId="0">
      <alignment wrapText="1"/>
      <protection locked="0"/>
    </xf>
    <xf numFmtId="165" fontId="34" fillId="0" borderId="0">
      <alignment wrapText="1"/>
      <protection locked="0"/>
    </xf>
    <xf numFmtId="165" fontId="41" fillId="31" borderId="0">
      <alignment wrapText="1"/>
      <protection locked="0"/>
    </xf>
    <xf numFmtId="165" fontId="41" fillId="31" borderId="0">
      <alignment wrapText="1"/>
      <protection locked="0"/>
    </xf>
    <xf numFmtId="165" fontId="41" fillId="31" borderId="0">
      <alignment wrapText="1"/>
      <protection locked="0"/>
    </xf>
    <xf numFmtId="165" fontId="41" fillId="31" borderId="0">
      <alignment wrapText="1"/>
      <protection locked="0"/>
    </xf>
    <xf numFmtId="165" fontId="41" fillId="31" borderId="0">
      <alignment wrapText="1"/>
      <protection locked="0"/>
    </xf>
    <xf numFmtId="165" fontId="41" fillId="31" borderId="0">
      <alignment wrapText="1"/>
      <protection locked="0"/>
    </xf>
    <xf numFmtId="165" fontId="33" fillId="0" borderId="0">
      <alignment wrapText="1"/>
      <protection locked="0"/>
    </xf>
    <xf numFmtId="166" fontId="34" fillId="0" borderId="0">
      <alignment wrapText="1"/>
      <protection locked="0"/>
    </xf>
    <xf numFmtId="166" fontId="33" fillId="0" borderId="0">
      <alignment wrapText="1"/>
      <protection locked="0"/>
    </xf>
    <xf numFmtId="166" fontId="33" fillId="0" borderId="0">
      <alignment wrapText="1"/>
      <protection locked="0"/>
    </xf>
    <xf numFmtId="166" fontId="41" fillId="31" borderId="0">
      <alignment wrapText="1"/>
      <protection locked="0"/>
    </xf>
    <xf numFmtId="166" fontId="41" fillId="31" borderId="0">
      <alignment wrapText="1"/>
      <protection locked="0"/>
    </xf>
    <xf numFmtId="166" fontId="41" fillId="31" borderId="0">
      <alignment wrapText="1"/>
      <protection locked="0"/>
    </xf>
    <xf numFmtId="166" fontId="33" fillId="0" borderId="0">
      <alignment wrapText="1"/>
      <protection locked="0"/>
    </xf>
    <xf numFmtId="167" fontId="40" fillId="30" borderId="11">
      <alignment wrapText="1"/>
    </xf>
    <xf numFmtId="167" fontId="41" fillId="30" borderId="11">
      <alignment wrapText="1"/>
    </xf>
    <xf numFmtId="167" fontId="41" fillId="30" borderId="11">
      <alignment wrapText="1"/>
    </xf>
    <xf numFmtId="167" fontId="41" fillId="30" borderId="11">
      <alignment wrapText="1"/>
    </xf>
    <xf numFmtId="168" fontId="40" fillId="30" borderId="11">
      <alignment wrapText="1"/>
    </xf>
    <xf numFmtId="168" fontId="41" fillId="30" borderId="11">
      <alignment wrapText="1"/>
    </xf>
    <xf numFmtId="168" fontId="41" fillId="30" borderId="11">
      <alignment wrapText="1"/>
    </xf>
    <xf numFmtId="168" fontId="41" fillId="30" borderId="11">
      <alignment wrapText="1"/>
    </xf>
    <xf numFmtId="168" fontId="41" fillId="30" borderId="11">
      <alignment wrapText="1"/>
    </xf>
    <xf numFmtId="168" fontId="40" fillId="30" borderId="11">
      <alignment wrapText="1"/>
    </xf>
    <xf numFmtId="168" fontId="41" fillId="30" borderId="11">
      <alignment wrapText="1"/>
    </xf>
    <xf numFmtId="169" fontId="40" fillId="30" borderId="11">
      <alignment wrapText="1"/>
    </xf>
    <xf numFmtId="169" fontId="41" fillId="30" borderId="11">
      <alignment wrapText="1"/>
    </xf>
    <xf numFmtId="169" fontId="41" fillId="30" borderId="11">
      <alignment wrapText="1"/>
    </xf>
    <xf numFmtId="169" fontId="41" fillId="30" borderId="11">
      <alignment wrapText="1"/>
    </xf>
    <xf numFmtId="0" fontId="42" fillId="0" borderId="12">
      <alignment horizontal="right"/>
    </xf>
    <xf numFmtId="0" fontId="43" fillId="0" borderId="12">
      <alignment horizontal="right"/>
    </xf>
    <xf numFmtId="0" fontId="43" fillId="0" borderId="12">
      <alignment horizontal="right"/>
    </xf>
    <xf numFmtId="0" fontId="43" fillId="0" borderId="12">
      <alignment horizontal="right"/>
    </xf>
    <xf numFmtId="0" fontId="43" fillId="0" borderId="12">
      <alignment horizontal="right"/>
    </xf>
    <xf numFmtId="0" fontId="42" fillId="0" borderId="12">
      <alignment horizontal="right"/>
    </xf>
    <xf numFmtId="0" fontId="43" fillId="0" borderId="12">
      <alignment horizontal="right"/>
    </xf>
    <xf numFmtId="0" fontId="48" fillId="0" borderId="0" applyNumberFormat="0" applyFill="0" applyBorder="0" applyAlignment="0" applyProtection="0"/>
    <xf numFmtId="0" fontId="49" fillId="0" borderId="0" applyNumberFormat="0" applyFill="0" applyBorder="0" applyProtection="0">
      <alignment horizontal="left" vertical="center" indent="10"/>
    </xf>
    <xf numFmtId="0" fontId="49" fillId="0" borderId="0" applyNumberFormat="0" applyFill="0" applyBorder="0" applyProtection="0">
      <alignment horizontal="left" vertical="center" indent="10"/>
    </xf>
    <xf numFmtId="0" fontId="49" fillId="0" borderId="0" applyNumberFormat="0" applyFill="0" applyBorder="0" applyProtection="0">
      <alignment horizontal="left" vertical="center" indent="10"/>
    </xf>
    <xf numFmtId="0" fontId="9" fillId="0" borderId="13" applyNumberFormat="0" applyFill="0" applyAlignment="0" applyProtection="0"/>
    <xf numFmtId="0" fontId="50" fillId="0" borderId="0" applyNumberFormat="0" applyFill="0" applyBorder="0" applyAlignment="0" applyProtection="0"/>
    <xf numFmtId="0" fontId="12" fillId="0" borderId="0"/>
    <xf numFmtId="0" fontId="8" fillId="7" borderId="0" applyNumberFormat="0" applyBorder="0" applyAlignment="0" applyProtection="0"/>
    <xf numFmtId="0" fontId="53" fillId="40"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53" fillId="44"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53" fillId="4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53" fillId="52"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53" fillId="56"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53" fillId="60"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53" fillId="41"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53" fillId="45"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53" fillId="49" borderId="0" applyNumberFormat="0" applyBorder="0" applyAlignment="0" applyProtection="0"/>
    <xf numFmtId="0" fontId="8" fillId="15" borderId="0" applyNumberFormat="0" applyBorder="0" applyAlignment="0" applyProtection="0"/>
    <xf numFmtId="0" fontId="8" fillId="10" borderId="0" applyNumberFormat="0" applyBorder="0" applyAlignment="0" applyProtection="0"/>
    <xf numFmtId="0" fontId="53" fillId="53"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53" fillId="57"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53" fillId="61" borderId="0" applyNumberFormat="0" applyBorder="0" applyAlignment="0" applyProtection="0"/>
    <xf numFmtId="0" fontId="8" fillId="16" borderId="0" applyNumberFormat="0" applyBorder="0" applyAlignment="0" applyProtection="0"/>
    <xf numFmtId="0" fontId="14" fillId="17" borderId="0" applyNumberFormat="0" applyBorder="0" applyAlignment="0" applyProtection="0"/>
    <xf numFmtId="0" fontId="54" fillId="42" borderId="0" applyNumberFormat="0" applyBorder="0" applyAlignment="0" applyProtection="0"/>
    <xf numFmtId="0" fontId="14" fillId="17" borderId="0" applyNumberFormat="0" applyBorder="0" applyAlignment="0" applyProtection="0"/>
    <xf numFmtId="0" fontId="14" fillId="14" borderId="0" applyNumberFormat="0" applyBorder="0" applyAlignment="0" applyProtection="0"/>
    <xf numFmtId="0" fontId="54" fillId="46"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54" fillId="50"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54" fillId="54"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54" fillId="5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54" fillId="62" borderId="0" applyNumberFormat="0" applyBorder="0" applyAlignment="0" applyProtection="0"/>
    <xf numFmtId="0" fontId="14" fillId="20" borderId="0" applyNumberFormat="0" applyBorder="0" applyAlignment="0" applyProtection="0"/>
    <xf numFmtId="0" fontId="14" fillId="21" borderId="0" applyNumberFormat="0" applyBorder="0" applyAlignment="0" applyProtection="0"/>
    <xf numFmtId="0" fontId="54" fillId="39"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54" fillId="43"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54" fillId="47" borderId="0" applyNumberFormat="0" applyBorder="0" applyAlignment="0" applyProtection="0"/>
    <xf numFmtId="0" fontId="14" fillId="23" borderId="0" applyNumberFormat="0" applyBorder="0" applyAlignment="0" applyProtection="0"/>
    <xf numFmtId="0" fontId="14" fillId="18" borderId="0" applyNumberFormat="0" applyBorder="0" applyAlignment="0" applyProtection="0"/>
    <xf numFmtId="0" fontId="54" fillId="51"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54" fillId="55" borderId="0" applyNumberFormat="0" applyBorder="0" applyAlignment="0" applyProtection="0"/>
    <xf numFmtId="0" fontId="14" fillId="19" borderId="0" applyNumberFormat="0" applyBorder="0" applyAlignment="0" applyProtection="0"/>
    <xf numFmtId="0" fontId="14" fillId="24" borderId="0" applyNumberFormat="0" applyBorder="0" applyAlignment="0" applyProtection="0"/>
    <xf numFmtId="0" fontId="54" fillId="59" borderId="0" applyNumberFormat="0" applyBorder="0" applyAlignment="0" applyProtection="0"/>
    <xf numFmtId="0" fontId="14" fillId="24" borderId="0" applyNumberFormat="0" applyBorder="0" applyAlignment="0" applyProtection="0"/>
    <xf numFmtId="0" fontId="12" fillId="0" borderId="0" applyNumberFormat="0" applyFill="0" applyBorder="0" applyAlignment="0" applyProtection="0"/>
    <xf numFmtId="0" fontId="15" fillId="8" borderId="0" applyNumberFormat="0" applyBorder="0" applyAlignment="0" applyProtection="0"/>
    <xf numFmtId="0" fontId="55" fillId="33" borderId="0" applyNumberFormat="0" applyBorder="0" applyAlignment="0" applyProtection="0"/>
    <xf numFmtId="0" fontId="15" fillId="8" borderId="0" applyNumberFormat="0" applyBorder="0" applyAlignment="0" applyProtection="0"/>
    <xf numFmtId="0" fontId="16" fillId="25" borderId="2" applyNumberFormat="0" applyAlignment="0" applyProtection="0"/>
    <xf numFmtId="0" fontId="56" fillId="36" borderId="16" applyNumberFormat="0" applyAlignment="0" applyProtection="0"/>
    <xf numFmtId="0" fontId="16" fillId="25" borderId="2" applyNumberFormat="0" applyAlignment="0" applyProtection="0"/>
    <xf numFmtId="0" fontId="17" fillId="26" borderId="3" applyNumberFormat="0" applyAlignment="0" applyProtection="0"/>
    <xf numFmtId="0" fontId="57" fillId="37" borderId="19" applyNumberFormat="0" applyAlignment="0" applyProtection="0"/>
    <xf numFmtId="0" fontId="17" fillId="26" borderId="3" applyNumberFormat="0" applyAlignment="0" applyProtection="0"/>
    <xf numFmtId="170" fontId="58"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0" fontId="19" fillId="0" borderId="0" applyNumberFormat="0" applyFill="0" applyBorder="0" applyAlignment="0" applyProtection="0"/>
    <xf numFmtId="0" fontId="59" fillId="0" borderId="0" applyNumberFormat="0" applyFill="0" applyBorder="0" applyAlignment="0" applyProtection="0"/>
    <xf numFmtId="0" fontId="19" fillId="0" borderId="0" applyNumberFormat="0" applyFill="0" applyBorder="0" applyAlignment="0" applyProtection="0"/>
    <xf numFmtId="0" fontId="20" fillId="9" borderId="0" applyNumberFormat="0" applyBorder="0" applyAlignment="0" applyProtection="0"/>
    <xf numFmtId="0" fontId="60" fillId="32" borderId="0" applyNumberFormat="0" applyBorder="0" applyAlignment="0" applyProtection="0"/>
    <xf numFmtId="0" fontId="20" fillId="9" borderId="0" applyNumberFormat="0" applyBorder="0" applyAlignment="0" applyProtection="0"/>
    <xf numFmtId="0" fontId="22" fillId="0" borderId="0">
      <alignment vertical="top" wrapText="1"/>
    </xf>
    <xf numFmtId="0" fontId="22" fillId="0" borderId="0">
      <alignment vertical="top" wrapText="1"/>
    </xf>
    <xf numFmtId="0" fontId="61" fillId="0" borderId="1" applyNumberFormat="0" applyFill="0" applyAlignment="0" applyProtection="0"/>
    <xf numFmtId="0" fontId="22" fillId="0" borderId="0">
      <alignment vertical="top" wrapText="1"/>
    </xf>
    <xf numFmtId="0" fontId="22" fillId="0" borderId="0">
      <alignment vertical="top" wrapText="1"/>
    </xf>
    <xf numFmtId="0" fontId="22" fillId="0" borderId="0">
      <alignment vertical="top" wrapText="1"/>
    </xf>
    <xf numFmtId="0" fontId="24" fillId="0" borderId="5" applyNumberFormat="0" applyFill="0" applyAlignment="0" applyProtection="0"/>
    <xf numFmtId="0" fontId="62" fillId="0" borderId="14" applyNumberFormat="0" applyFill="0" applyAlignment="0" applyProtection="0"/>
    <xf numFmtId="0" fontId="24" fillId="0" borderId="5" applyNumberFormat="0" applyFill="0" applyAlignment="0" applyProtection="0"/>
    <xf numFmtId="0" fontId="25" fillId="0" borderId="6" applyNumberFormat="0" applyFill="0" applyAlignment="0" applyProtection="0"/>
    <xf numFmtId="0" fontId="63" fillId="0" borderId="15" applyNumberFormat="0" applyFill="0" applyAlignment="0" applyProtection="0"/>
    <xf numFmtId="0" fontId="25" fillId="0" borderId="6" applyNumberFormat="0" applyFill="0" applyAlignment="0" applyProtection="0"/>
    <xf numFmtId="0" fontId="25" fillId="0" borderId="0" applyNumberFormat="0" applyFill="0" applyBorder="0" applyAlignment="0" applyProtection="0"/>
    <xf numFmtId="0" fontId="63" fillId="0" borderId="0" applyNumberFormat="0" applyFill="0" applyBorder="0" applyAlignment="0" applyProtection="0"/>
    <xf numFmtId="0" fontId="25" fillId="0" borderId="0" applyNumberFormat="0" applyFill="0" applyBorder="0" applyAlignment="0" applyProtection="0"/>
    <xf numFmtId="0" fontId="7"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28" fillId="0" borderId="0" applyNumberFormat="0" applyFill="0" applyBorder="0" applyAlignment="0" applyProtection="0">
      <alignment vertical="top"/>
      <protection locked="0"/>
    </xf>
    <xf numFmtId="0" fontId="30" fillId="12" borderId="2" applyNumberFormat="0" applyAlignment="0" applyProtection="0"/>
    <xf numFmtId="0" fontId="64" fillId="35" borderId="16" applyNumberFormat="0" applyAlignment="0" applyProtection="0"/>
    <xf numFmtId="0" fontId="30" fillId="12" borderId="2" applyNumberFormat="0" applyAlignment="0" applyProtection="0"/>
    <xf numFmtId="0" fontId="31" fillId="0" borderId="7" applyNumberFormat="0" applyFill="0" applyAlignment="0" applyProtection="0"/>
    <xf numFmtId="0" fontId="65" fillId="0" borderId="18" applyNumberFormat="0" applyFill="0" applyAlignment="0" applyProtection="0"/>
    <xf numFmtId="0" fontId="31" fillId="0" borderId="7" applyNumberFormat="0" applyFill="0" applyAlignment="0" applyProtection="0"/>
    <xf numFmtId="0" fontId="12" fillId="0" borderId="0"/>
    <xf numFmtId="0" fontId="12" fillId="0" borderId="0"/>
    <xf numFmtId="0" fontId="12" fillId="0" borderId="0"/>
    <xf numFmtId="0" fontId="32" fillId="27" borderId="0" applyNumberFormat="0" applyBorder="0" applyAlignment="0" applyProtection="0"/>
    <xf numFmtId="0" fontId="66" fillId="34" borderId="0" applyNumberFormat="0" applyBorder="0" applyAlignment="0" applyProtection="0"/>
    <xf numFmtId="0" fontId="32" fillId="27" borderId="0" applyNumberFormat="0" applyBorder="0" applyAlignment="0" applyProtection="0"/>
    <xf numFmtId="171" fontId="12" fillId="0" borderId="0"/>
    <xf numFmtId="171" fontId="12" fillId="0" borderId="0"/>
    <xf numFmtId="0" fontId="12" fillId="0" borderId="0"/>
    <xf numFmtId="0" fontId="12" fillId="0" borderId="0"/>
    <xf numFmtId="0" fontId="67" fillId="0" borderId="0"/>
    <xf numFmtId="0" fontId="12" fillId="0" borderId="0"/>
    <xf numFmtId="0" fontId="12" fillId="0" borderId="0"/>
    <xf numFmtId="0" fontId="12" fillId="0" borderId="0"/>
    <xf numFmtId="0" fontId="33" fillId="0" borderId="0"/>
    <xf numFmtId="0" fontId="5" fillId="0" borderId="0"/>
    <xf numFmtId="0" fontId="58" fillId="0" borderId="0"/>
    <xf numFmtId="0" fontId="8" fillId="0" borderId="0"/>
    <xf numFmtId="0" fontId="12" fillId="0" borderId="0"/>
    <xf numFmtId="0" fontId="33" fillId="0" borderId="0">
      <alignment vertical="top"/>
      <protection locked="0"/>
    </xf>
    <xf numFmtId="0" fontId="12" fillId="0" borderId="0"/>
    <xf numFmtId="0" fontId="5" fillId="0" borderId="0"/>
    <xf numFmtId="0" fontId="33" fillId="0" borderId="0"/>
    <xf numFmtId="0" fontId="5" fillId="0" borderId="0"/>
    <xf numFmtId="0" fontId="12" fillId="0" borderId="0"/>
    <xf numFmtId="0" fontId="5" fillId="0" borderId="0"/>
    <xf numFmtId="0" fontId="12" fillId="0" borderId="0"/>
    <xf numFmtId="0" fontId="5" fillId="0" borderId="0"/>
    <xf numFmtId="0" fontId="5" fillId="0" borderId="0"/>
    <xf numFmtId="0" fontId="12" fillId="0" borderId="0"/>
    <xf numFmtId="0" fontId="5" fillId="0" borderId="0"/>
    <xf numFmtId="0" fontId="5" fillId="0" borderId="0"/>
    <xf numFmtId="0" fontId="33" fillId="28" borderId="8" applyNumberFormat="0" applyFont="0" applyAlignment="0" applyProtection="0"/>
    <xf numFmtId="0" fontId="12" fillId="28" borderId="8" applyNumberFormat="0" applyFont="0" applyAlignment="0" applyProtection="0"/>
    <xf numFmtId="0" fontId="53" fillId="38" borderId="20" applyNumberFormat="0" applyFont="0" applyAlignment="0" applyProtection="0"/>
    <xf numFmtId="0" fontId="12" fillId="28" borderId="8" applyNumberFormat="0" applyFont="0" applyAlignment="0" applyProtection="0"/>
    <xf numFmtId="0" fontId="12" fillId="28" borderId="8" applyNumberFormat="0" applyFont="0" applyAlignment="0" applyProtection="0"/>
    <xf numFmtId="0" fontId="5" fillId="38" borderId="20" applyNumberFormat="0" applyFont="0" applyAlignment="0" applyProtection="0"/>
    <xf numFmtId="0" fontId="5" fillId="38" borderId="20" applyNumberFormat="0" applyFont="0" applyAlignment="0" applyProtection="0"/>
    <xf numFmtId="0" fontId="35" fillId="25" borderId="9" applyNumberFormat="0" applyAlignment="0" applyProtection="0"/>
    <xf numFmtId="0" fontId="68" fillId="36" borderId="17" applyNumberFormat="0" applyAlignment="0" applyProtection="0"/>
    <xf numFmtId="0" fontId="35" fillId="25" borderId="9" applyNumberFormat="0" applyAlignment="0" applyProtection="0"/>
    <xf numFmtId="9" fontId="12" fillId="0" borderId="0" applyFont="0" applyFill="0" applyBorder="0" applyAlignment="0" applyProtection="0"/>
    <xf numFmtId="9" fontId="33" fillId="0" borderId="0" applyFont="0" applyFill="0" applyBorder="0" applyAlignment="0" applyProtection="0"/>
    <xf numFmtId="9" fontId="12" fillId="0" borderId="0" applyFont="0" applyFill="0" applyBorder="0" applyAlignment="0" applyProtection="0"/>
    <xf numFmtId="0" fontId="12" fillId="0" borderId="0"/>
    <xf numFmtId="0" fontId="12" fillId="0" borderId="0"/>
    <xf numFmtId="0" fontId="39" fillId="0" borderId="0">
      <alignment wrapText="1"/>
    </xf>
    <xf numFmtId="0" fontId="39" fillId="0" borderId="0">
      <alignment wrapText="1"/>
    </xf>
    <xf numFmtId="0" fontId="39" fillId="0" borderId="0">
      <alignment wrapText="1"/>
    </xf>
    <xf numFmtId="0" fontId="39" fillId="0" borderId="0">
      <alignment wrapText="1"/>
    </xf>
    <xf numFmtId="0" fontId="41" fillId="30" borderId="0">
      <alignment horizontal="right" vertical="top" wrapText="1"/>
    </xf>
    <xf numFmtId="0" fontId="41" fillId="30" borderId="0">
      <alignment horizontal="right" vertical="top" wrapText="1"/>
    </xf>
    <xf numFmtId="0" fontId="41" fillId="30" borderId="0">
      <alignment horizontal="right" vertical="top" wrapText="1"/>
    </xf>
    <xf numFmtId="0" fontId="43" fillId="0" borderId="0"/>
    <xf numFmtId="0" fontId="43" fillId="0" borderId="0"/>
    <xf numFmtId="0" fontId="43" fillId="0" borderId="0"/>
    <xf numFmtId="0" fontId="45" fillId="0" borderId="0"/>
    <xf numFmtId="0" fontId="45" fillId="0" borderId="0"/>
    <xf numFmtId="0" fontId="47" fillId="0" borderId="0"/>
    <xf numFmtId="164" fontId="33" fillId="0" borderId="0">
      <alignment wrapText="1"/>
      <protection locked="0"/>
    </xf>
    <xf numFmtId="164" fontId="41" fillId="31" borderId="0">
      <alignment wrapText="1"/>
      <protection locked="0"/>
    </xf>
    <xf numFmtId="164" fontId="41" fillId="31" borderId="0">
      <alignment wrapText="1"/>
      <protection locked="0"/>
    </xf>
    <xf numFmtId="164" fontId="41" fillId="31" borderId="0">
      <alignment wrapText="1"/>
      <protection locked="0"/>
    </xf>
    <xf numFmtId="165" fontId="41" fillId="31" borderId="0">
      <alignment wrapText="1"/>
      <protection locked="0"/>
    </xf>
    <xf numFmtId="165" fontId="41" fillId="31" borderId="0">
      <alignment wrapText="1"/>
      <protection locked="0"/>
    </xf>
    <xf numFmtId="165" fontId="41" fillId="31" borderId="0">
      <alignment wrapText="1"/>
      <protection locked="0"/>
    </xf>
    <xf numFmtId="165" fontId="41" fillId="31" borderId="0">
      <alignment wrapText="1"/>
      <protection locked="0"/>
    </xf>
    <xf numFmtId="165" fontId="41" fillId="31" borderId="0">
      <alignment wrapText="1"/>
      <protection locked="0"/>
    </xf>
    <xf numFmtId="165" fontId="41" fillId="31" borderId="0">
      <alignment wrapText="1"/>
      <protection locked="0"/>
    </xf>
    <xf numFmtId="166" fontId="33" fillId="0" borderId="0">
      <alignment wrapText="1"/>
      <protection locked="0"/>
    </xf>
    <xf numFmtId="166" fontId="41" fillId="31" borderId="0">
      <alignment wrapText="1"/>
      <protection locked="0"/>
    </xf>
    <xf numFmtId="166" fontId="41" fillId="31" borderId="0">
      <alignment wrapText="1"/>
      <protection locked="0"/>
    </xf>
    <xf numFmtId="166" fontId="41" fillId="31" borderId="0">
      <alignment wrapText="1"/>
      <protection locked="0"/>
    </xf>
    <xf numFmtId="167" fontId="41" fillId="30" borderId="11">
      <alignment wrapText="1"/>
    </xf>
    <xf numFmtId="167" fontId="41" fillId="30" borderId="11">
      <alignment wrapText="1"/>
    </xf>
    <xf numFmtId="167" fontId="41" fillId="30" borderId="11">
      <alignment wrapText="1"/>
    </xf>
    <xf numFmtId="168" fontId="41" fillId="30" borderId="11">
      <alignment wrapText="1"/>
    </xf>
    <xf numFmtId="168" fontId="41" fillId="30" borderId="11">
      <alignment wrapText="1"/>
    </xf>
    <xf numFmtId="168" fontId="41" fillId="30" borderId="11">
      <alignment wrapText="1"/>
    </xf>
    <xf numFmtId="169" fontId="41" fillId="30" borderId="11">
      <alignment wrapText="1"/>
    </xf>
    <xf numFmtId="169" fontId="41" fillId="30" borderId="11">
      <alignment wrapText="1"/>
    </xf>
    <xf numFmtId="169" fontId="41" fillId="30" borderId="11">
      <alignment wrapText="1"/>
    </xf>
    <xf numFmtId="0" fontId="43" fillId="0" borderId="12">
      <alignment horizontal="right"/>
    </xf>
    <xf numFmtId="0" fontId="43" fillId="0" borderId="12">
      <alignment horizontal="right"/>
    </xf>
    <xf numFmtId="0" fontId="43" fillId="0" borderId="12">
      <alignment horizontal="right"/>
    </xf>
    <xf numFmtId="0" fontId="9" fillId="0" borderId="13" applyNumberFormat="0" applyFill="0" applyAlignment="0" applyProtection="0"/>
    <xf numFmtId="0" fontId="69" fillId="0" borderId="21" applyNumberFormat="0" applyFill="0" applyAlignment="0" applyProtection="0"/>
    <xf numFmtId="0" fontId="9" fillId="0" borderId="13" applyNumberFormat="0" applyFill="0" applyAlignment="0" applyProtection="0"/>
    <xf numFmtId="0" fontId="50" fillId="0" borderId="0" applyNumberFormat="0" applyFill="0" applyBorder="0" applyAlignment="0" applyProtection="0"/>
    <xf numFmtId="0" fontId="70" fillId="0" borderId="0" applyNumberFormat="0" applyFill="0" applyBorder="0" applyAlignment="0" applyProtection="0"/>
    <xf numFmtId="0" fontId="50" fillId="0" borderId="0" applyNumberFormat="0" applyFill="0" applyBorder="0" applyAlignment="0" applyProtection="0"/>
    <xf numFmtId="0" fontId="5" fillId="0" borderId="0"/>
  </cellStyleXfs>
  <cellXfs count="32">
    <xf numFmtId="0" fontId="0" fillId="0" borderId="0" xfId="0"/>
    <xf numFmtId="0" fontId="0" fillId="0" borderId="0" xfId="0" applyAlignment="1">
      <alignment wrapText="1"/>
    </xf>
    <xf numFmtId="0" fontId="0" fillId="2" borderId="0" xfId="0" applyFill="1"/>
    <xf numFmtId="0" fontId="0" fillId="3" borderId="0" xfId="0" applyFill="1" applyAlignment="1">
      <alignment wrapText="1"/>
    </xf>
    <xf numFmtId="0" fontId="0" fillId="4" borderId="0" xfId="0" applyFill="1" applyAlignment="1">
      <alignment wrapText="1"/>
    </xf>
    <xf numFmtId="0" fontId="0" fillId="5" borderId="0" xfId="0" applyFill="1" applyAlignment="1">
      <alignment wrapText="1"/>
    </xf>
    <xf numFmtId="0" fontId="1" fillId="3" borderId="0" xfId="0" applyFont="1" applyFill="1" applyAlignment="1">
      <alignment wrapText="1"/>
    </xf>
    <xf numFmtId="0" fontId="1" fillId="4" borderId="0" xfId="0" applyFont="1" applyFill="1" applyAlignment="1">
      <alignment wrapText="1"/>
    </xf>
    <xf numFmtId="0" fontId="1" fillId="5" borderId="0" xfId="0" applyFont="1" applyFill="1" applyAlignment="1">
      <alignment wrapText="1"/>
    </xf>
    <xf numFmtId="0" fontId="0" fillId="6" borderId="0" xfId="0" applyFill="1" applyAlignment="1">
      <alignment wrapText="1"/>
    </xf>
    <xf numFmtId="0" fontId="1" fillId="6" borderId="0" xfId="0" applyFont="1" applyFill="1" applyAlignment="1">
      <alignment wrapText="1"/>
    </xf>
    <xf numFmtId="0" fontId="0" fillId="0" borderId="0" xfId="0" applyAlignment="1"/>
    <xf numFmtId="0" fontId="0" fillId="0" borderId="0" xfId="0" applyFill="1"/>
    <xf numFmtId="0" fontId="4" fillId="0" borderId="0" xfId="0" applyFont="1" applyAlignment="1">
      <alignment vertical="center"/>
    </xf>
    <xf numFmtId="0" fontId="0" fillId="0" borderId="0" xfId="0" applyFill="1" applyAlignment="1">
      <alignment wrapText="1"/>
    </xf>
    <xf numFmtId="1" fontId="0" fillId="0" borderId="0" xfId="0" applyNumberFormat="1" applyFill="1"/>
    <xf numFmtId="0" fontId="7" fillId="0" borderId="0" xfId="1" applyFill="1" applyAlignment="1" applyProtection="1"/>
    <xf numFmtId="0" fontId="13" fillId="0" borderId="0" xfId="0" applyFont="1" applyFill="1"/>
    <xf numFmtId="0" fontId="0" fillId="0" borderId="0" xfId="0" applyAlignment="1">
      <alignment horizontal="center"/>
    </xf>
    <xf numFmtId="0" fontId="1" fillId="4" borderId="0" xfId="0" applyFont="1" applyFill="1" applyAlignment="1">
      <alignment horizontal="left" wrapText="1"/>
    </xf>
    <xf numFmtId="0" fontId="0" fillId="0" borderId="0" xfId="0" applyFill="1" applyAlignment="1">
      <alignment horizontal="center"/>
    </xf>
    <xf numFmtId="0" fontId="1" fillId="3" borderId="0" xfId="0" quotePrefix="1" applyFont="1" applyFill="1" applyAlignment="1">
      <alignment horizontal="left" wrapText="1"/>
    </xf>
    <xf numFmtId="0" fontId="0" fillId="0" borderId="0" xfId="0" quotePrefix="1" applyAlignment="1">
      <alignment wrapText="1"/>
    </xf>
    <xf numFmtId="0" fontId="1" fillId="5" borderId="0" xfId="0" applyFont="1" applyFill="1" applyAlignment="1">
      <alignment horizontal="left" wrapText="1"/>
    </xf>
    <xf numFmtId="0" fontId="0" fillId="0" borderId="0" xfId="0" quotePrefix="1" applyFill="1" applyAlignment="1">
      <alignment wrapText="1"/>
    </xf>
    <xf numFmtId="0" fontId="51" fillId="0" borderId="0" xfId="0" applyFont="1"/>
    <xf numFmtId="0" fontId="13" fillId="0" borderId="0" xfId="0" applyFont="1"/>
    <xf numFmtId="0" fontId="0" fillId="0" borderId="0" xfId="0" applyAlignment="1">
      <alignment horizontal="left"/>
    </xf>
    <xf numFmtId="0" fontId="7" fillId="0" borderId="0" xfId="1" applyAlignment="1" applyProtection="1"/>
    <xf numFmtId="0" fontId="7" fillId="0" borderId="0" xfId="1" applyAlignment="1" applyProtection="1">
      <alignment vertical="center"/>
    </xf>
    <xf numFmtId="0" fontId="0" fillId="0" borderId="0" xfId="580" applyFont="1"/>
    <xf numFmtId="0" fontId="0" fillId="0" borderId="0" xfId="0" applyAlignment="1">
      <alignment horizontal="center" wrapText="1"/>
    </xf>
  </cellXfs>
  <cellStyles count="581">
    <cellStyle name="%" xfId="5"/>
    <cellStyle name="% 2" xfId="6"/>
    <cellStyle name="% 3" xfId="371"/>
    <cellStyle name="20% - Accent1 2" xfId="7"/>
    <cellStyle name="20% - Accent1 2 2" xfId="372"/>
    <cellStyle name="20% - Accent1 2 3" xfId="373"/>
    <cellStyle name="20% - Accent1 3" xfId="374"/>
    <cellStyle name="20% - Accent2 2" xfId="8"/>
    <cellStyle name="20% - Accent2 2 2" xfId="375"/>
    <cellStyle name="20% - Accent2 2 3" xfId="376"/>
    <cellStyle name="20% - Accent2 3" xfId="377"/>
    <cellStyle name="20% - Accent3 2" xfId="9"/>
    <cellStyle name="20% - Accent3 2 2" xfId="378"/>
    <cellStyle name="20% - Accent3 2 3" xfId="379"/>
    <cellStyle name="20% - Accent3 3" xfId="380"/>
    <cellStyle name="20% - Accent4 2" xfId="10"/>
    <cellStyle name="20% - Accent4 2 2" xfId="381"/>
    <cellStyle name="20% - Accent4 2 3" xfId="382"/>
    <cellStyle name="20% - Accent4 3" xfId="383"/>
    <cellStyle name="20% - Accent5 2" xfId="11"/>
    <cellStyle name="20% - Accent5 2 2" xfId="384"/>
    <cellStyle name="20% - Accent5 2 3" xfId="385"/>
    <cellStyle name="20% - Accent5 3" xfId="386"/>
    <cellStyle name="20% - Accent6 2" xfId="12"/>
    <cellStyle name="20% - Accent6 2 2" xfId="387"/>
    <cellStyle name="20% - Accent6 2 3" xfId="388"/>
    <cellStyle name="20% - Accent6 3" xfId="389"/>
    <cellStyle name="40% - Accent1 2" xfId="13"/>
    <cellStyle name="40% - Accent1 2 2" xfId="390"/>
    <cellStyle name="40% - Accent1 2 3" xfId="391"/>
    <cellStyle name="40% - Accent1 3" xfId="392"/>
    <cellStyle name="40% - Accent2 2" xfId="14"/>
    <cellStyle name="40% - Accent2 2 2" xfId="393"/>
    <cellStyle name="40% - Accent2 2 3" xfId="394"/>
    <cellStyle name="40% - Accent2 3" xfId="395"/>
    <cellStyle name="40% - Accent3 2" xfId="15"/>
    <cellStyle name="40% - Accent3 2 2" xfId="396"/>
    <cellStyle name="40% - Accent3 2 3" xfId="397"/>
    <cellStyle name="40% - Accent3 3" xfId="398"/>
    <cellStyle name="40% - Accent4 2" xfId="16"/>
    <cellStyle name="40% - Accent4 2 2" xfId="399"/>
    <cellStyle name="40% - Accent4 2 3" xfId="400"/>
    <cellStyle name="40% - Accent4 3" xfId="401"/>
    <cellStyle name="40% - Accent5 2" xfId="17"/>
    <cellStyle name="40% - Accent5 2 2" xfId="402"/>
    <cellStyle name="40% - Accent5 2 3" xfId="403"/>
    <cellStyle name="40% - Accent5 3" xfId="404"/>
    <cellStyle name="40% - Accent6 2" xfId="18"/>
    <cellStyle name="40% - Accent6 2 2" xfId="405"/>
    <cellStyle name="40% - Accent6 2 3" xfId="406"/>
    <cellStyle name="40% - Accent6 3" xfId="407"/>
    <cellStyle name="60% - Accent1 2" xfId="19"/>
    <cellStyle name="60% - Accent1 2 2" xfId="408"/>
    <cellStyle name="60% - Accent1 2 3" xfId="409"/>
    <cellStyle name="60% - Accent1 3" xfId="410"/>
    <cellStyle name="60% - Accent2 2" xfId="20"/>
    <cellStyle name="60% - Accent2 2 2" xfId="411"/>
    <cellStyle name="60% - Accent2 2 3" xfId="412"/>
    <cellStyle name="60% - Accent2 3" xfId="413"/>
    <cellStyle name="60% - Accent3 2" xfId="21"/>
    <cellStyle name="60% - Accent3 2 2" xfId="414"/>
    <cellStyle name="60% - Accent3 2 3" xfId="415"/>
    <cellStyle name="60% - Accent3 3" xfId="416"/>
    <cellStyle name="60% - Accent4 2" xfId="22"/>
    <cellStyle name="60% - Accent4 2 2" xfId="417"/>
    <cellStyle name="60% - Accent4 2 3" xfId="418"/>
    <cellStyle name="60% - Accent4 3" xfId="419"/>
    <cellStyle name="60% - Accent5 2" xfId="23"/>
    <cellStyle name="60% - Accent5 2 2" xfId="420"/>
    <cellStyle name="60% - Accent5 2 3" xfId="421"/>
    <cellStyle name="60% - Accent5 3" xfId="422"/>
    <cellStyle name="60% - Accent6 2" xfId="24"/>
    <cellStyle name="60% - Accent6 2 2" xfId="423"/>
    <cellStyle name="60% - Accent6 2 3" xfId="424"/>
    <cellStyle name="60% - Accent6 3" xfId="425"/>
    <cellStyle name="Accent1 2" xfId="25"/>
    <cellStyle name="Accent1 2 2" xfId="426"/>
    <cellStyle name="Accent1 2 3" xfId="427"/>
    <cellStyle name="Accent1 3" xfId="428"/>
    <cellStyle name="Accent2 2" xfId="26"/>
    <cellStyle name="Accent2 2 2" xfId="429"/>
    <cellStyle name="Accent2 2 3" xfId="430"/>
    <cellStyle name="Accent2 3" xfId="431"/>
    <cellStyle name="Accent3 2" xfId="27"/>
    <cellStyle name="Accent3 2 2" xfId="432"/>
    <cellStyle name="Accent3 2 3" xfId="433"/>
    <cellStyle name="Accent3 3" xfId="434"/>
    <cellStyle name="Accent4 2" xfId="28"/>
    <cellStyle name="Accent4 2 2" xfId="435"/>
    <cellStyle name="Accent4 2 3" xfId="436"/>
    <cellStyle name="Accent4 3" xfId="437"/>
    <cellStyle name="Accent5 2" xfId="29"/>
    <cellStyle name="Accent5 2 2" xfId="438"/>
    <cellStyle name="Accent5 2 3" xfId="439"/>
    <cellStyle name="Accent5 3" xfId="440"/>
    <cellStyle name="Accent6 2" xfId="30"/>
    <cellStyle name="Accent6 2 2" xfId="441"/>
    <cellStyle name="Accent6 2 3" xfId="442"/>
    <cellStyle name="Accent6 3" xfId="443"/>
    <cellStyle name="ANCLAS,REZONES Y SUS PARTES,DE FUNDICION,DE HIERRO O DE ACERO" xfId="31"/>
    <cellStyle name="ANCLAS,REZONES Y SUS PARTES,DE FUNDICION,DE HIERRO O DE ACERO 2" xfId="32"/>
    <cellStyle name="ANCLAS,REZONES Y SUS PARTES,DE FUNDICION,DE HIERRO O DE ACERO 3" xfId="444"/>
    <cellStyle name="Bad 2" xfId="33"/>
    <cellStyle name="Bad 2 2" xfId="445"/>
    <cellStyle name="Bad 2 3" xfId="446"/>
    <cellStyle name="Bad 3" xfId="447"/>
    <cellStyle name="Calculation 2" xfId="34"/>
    <cellStyle name="Calculation 2 2" xfId="448"/>
    <cellStyle name="Calculation 2 3" xfId="449"/>
    <cellStyle name="Calculation 3" xfId="450"/>
    <cellStyle name="Check Cell 2" xfId="35"/>
    <cellStyle name="Check Cell 2 2" xfId="451"/>
    <cellStyle name="Check Cell 2 3" xfId="452"/>
    <cellStyle name="Check Cell 3" xfId="453"/>
    <cellStyle name="Comma 2" xfId="36"/>
    <cellStyle name="Comma 2 2" xfId="454"/>
    <cellStyle name="Comma 2 3" xfId="455"/>
    <cellStyle name="Comma 3" xfId="37"/>
    <cellStyle name="Comma 3 2" xfId="456"/>
    <cellStyle name="Comma 4" xfId="38"/>
    <cellStyle name="Comma 4 2" xfId="39"/>
    <cellStyle name="Comma 4 2 2" xfId="40"/>
    <cellStyle name="Comma 4 3" xfId="41"/>
    <cellStyle name="Comma 4 3 2" xfId="42"/>
    <cellStyle name="Comma 4 4" xfId="43"/>
    <cellStyle name="Comma 5" xfId="44"/>
    <cellStyle name="Comma 6" xfId="45"/>
    <cellStyle name="Currency 2" xfId="457"/>
    <cellStyle name="Excel Built-in Normal" xfId="46"/>
    <cellStyle name="Explanatory Text 2" xfId="47"/>
    <cellStyle name="Explanatory Text 2 2" xfId="458"/>
    <cellStyle name="Explanatory Text 2 3" xfId="459"/>
    <cellStyle name="Explanatory Text 3" xfId="460"/>
    <cellStyle name="Good 2" xfId="48"/>
    <cellStyle name="Good 2 2" xfId="461"/>
    <cellStyle name="Good 2 3" xfId="462"/>
    <cellStyle name="Good 3" xfId="463"/>
    <cellStyle name="Heading 1 2" xfId="49"/>
    <cellStyle name="Heading 1 2 2" xfId="50"/>
    <cellStyle name="Heading 1 2 2 2" xfId="464"/>
    <cellStyle name="Heading 1 2 3" xfId="51"/>
    <cellStyle name="Heading 1 2 3 2" xfId="465"/>
    <cellStyle name="Heading 1 2 4" xfId="52"/>
    <cellStyle name="Heading 1 2 5" xfId="466"/>
    <cellStyle name="Heading 1 2 6" xfId="467"/>
    <cellStyle name="Heading 1 3" xfId="53"/>
    <cellStyle name="Heading 1 3 2" xfId="54"/>
    <cellStyle name="Heading 1 3 2 2" xfId="468"/>
    <cellStyle name="Heading 1 4" xfId="55"/>
    <cellStyle name="Heading 1 4 2" xfId="469"/>
    <cellStyle name="Heading 1 5" xfId="56"/>
    <cellStyle name="Heading 2 2" xfId="57"/>
    <cellStyle name="Heading 2 2 2" xfId="470"/>
    <cellStyle name="Heading 2 2 3" xfId="471"/>
    <cellStyle name="Heading 2 3" xfId="472"/>
    <cellStyle name="Heading 3 2" xfId="58"/>
    <cellStyle name="Heading 3 2 2" xfId="473"/>
    <cellStyle name="Heading 3 2 3" xfId="474"/>
    <cellStyle name="Heading 3 3" xfId="475"/>
    <cellStyle name="Heading 4 2" xfId="59"/>
    <cellStyle name="Heading 4 2 2" xfId="476"/>
    <cellStyle name="Heading 4 2 3" xfId="477"/>
    <cellStyle name="Heading 4 3" xfId="478"/>
    <cellStyle name="Hyperlink" xfId="1" builtinId="8"/>
    <cellStyle name="Hyperlink 2" xfId="3"/>
    <cellStyle name="Hyperlink 2 2" xfId="479"/>
    <cellStyle name="Hyperlink 2 3" xfId="480"/>
    <cellStyle name="Hyperlink 3" xfId="60"/>
    <cellStyle name="Hyperlink 3 2" xfId="61"/>
    <cellStyle name="Hyperlink 3 3" xfId="62"/>
    <cellStyle name="Hyperlink 4" xfId="63"/>
    <cellStyle name="Hyperlink 4 2" xfId="64"/>
    <cellStyle name="Hyperlink 4 3" xfId="65"/>
    <cellStyle name="Hyperlink 5" xfId="66"/>
    <cellStyle name="Hyperlink 5 2" xfId="67"/>
    <cellStyle name="Hyperlink 5 3" xfId="481"/>
    <cellStyle name="Hyperlink 6" xfId="68"/>
    <cellStyle name="Hyperlink 7" xfId="69"/>
    <cellStyle name="Input 2" xfId="70"/>
    <cellStyle name="Input 2 2" xfId="482"/>
    <cellStyle name="Input 2 3" xfId="483"/>
    <cellStyle name="Input 3" xfId="484"/>
    <cellStyle name="Linked Cell 2" xfId="71"/>
    <cellStyle name="Linked Cell 2 2" xfId="485"/>
    <cellStyle name="Linked Cell 2 3" xfId="486"/>
    <cellStyle name="Linked Cell 3" xfId="487"/>
    <cellStyle name="Mik" xfId="72"/>
    <cellStyle name="Mik 2" xfId="73"/>
    <cellStyle name="Mik 2 2" xfId="488"/>
    <cellStyle name="Mik 3" xfId="74"/>
    <cellStyle name="Mik 3 2" xfId="489"/>
    <cellStyle name="Mik 4" xfId="490"/>
    <cellStyle name="Neutral 2" xfId="75"/>
    <cellStyle name="Neutral 2 2" xfId="491"/>
    <cellStyle name="Neutral 2 3" xfId="492"/>
    <cellStyle name="Neutral 3" xfId="493"/>
    <cellStyle name="Norma" xfId="494"/>
    <cellStyle name="Norma 2" xfId="495"/>
    <cellStyle name="Normal" xfId="0" builtinId="0"/>
    <cellStyle name="Normal 10" xfId="76"/>
    <cellStyle name="Normal 10 2" xfId="77"/>
    <cellStyle name="Normal 10 2 2" xfId="78"/>
    <cellStyle name="Normal 10 3" xfId="79"/>
    <cellStyle name="Normal 10 3 2" xfId="80"/>
    <cellStyle name="Normal 10 4" xfId="81"/>
    <cellStyle name="Normal 11" xfId="82"/>
    <cellStyle name="Normal 11 2" xfId="83"/>
    <cellStyle name="Normal 11 2 2" xfId="84"/>
    <cellStyle name="Normal 11 3" xfId="85"/>
    <cellStyle name="Normal 12" xfId="86"/>
    <cellStyle name="Normal 12 2" xfId="87"/>
    <cellStyle name="Normal 13" xfId="88"/>
    <cellStyle name="Normal 13 2" xfId="89"/>
    <cellStyle name="Normal 14" xfId="90"/>
    <cellStyle name="Normal 15" xfId="91"/>
    <cellStyle name="Normal 15 2" xfId="496"/>
    <cellStyle name="Normal 16" xfId="497"/>
    <cellStyle name="Normal 18" xfId="580"/>
    <cellStyle name="Normal 2" xfId="2"/>
    <cellStyle name="Normal 2 2" xfId="92"/>
    <cellStyle name="Normal 2 2 2" xfId="498"/>
    <cellStyle name="Normal 2 2 3" xfId="499"/>
    <cellStyle name="Normal 2 2 4" xfId="500"/>
    <cellStyle name="Normal 2 3" xfId="93"/>
    <cellStyle name="Normal 2 3 2" xfId="94"/>
    <cellStyle name="Normal 2 3 3" xfId="95"/>
    <cellStyle name="Normal 2 3 4" xfId="501"/>
    <cellStyle name="Normal 2 4" xfId="96"/>
    <cellStyle name="Normal 2 4 2" xfId="502"/>
    <cellStyle name="Normal 2 4 3" xfId="503"/>
    <cellStyle name="Normal 2 5" xfId="97"/>
    <cellStyle name="Normal 2 5 2" xfId="98"/>
    <cellStyle name="Normal 2 5 2 2" xfId="99"/>
    <cellStyle name="Normal 2 5 3" xfId="100"/>
    <cellStyle name="Normal 2 5 3 2" xfId="101"/>
    <cellStyle name="Normal 2 5 4" xfId="102"/>
    <cellStyle name="Normal 2 6" xfId="504"/>
    <cellStyle name="Normal 2 7" xfId="4"/>
    <cellStyle name="Normal 3" xfId="103"/>
    <cellStyle name="Normal 3 2" xfId="104"/>
    <cellStyle name="Normal 3 2 2" xfId="505"/>
    <cellStyle name="Normal 3 2 3" xfId="506"/>
    <cellStyle name="Normal 3 3" xfId="507"/>
    <cellStyle name="Normal 3 4" xfId="508"/>
    <cellStyle name="Normal 4" xfId="105"/>
    <cellStyle name="Normal 4 10" xfId="106"/>
    <cellStyle name="Normal 4 10 2" xfId="107"/>
    <cellStyle name="Normal 4 10 2 2" xfId="108"/>
    <cellStyle name="Normal 4 10 3" xfId="109"/>
    <cellStyle name="Normal 4 10 3 2" xfId="110"/>
    <cellStyle name="Normal 4 10 4" xfId="111"/>
    <cellStyle name="Normal 4 11" xfId="112"/>
    <cellStyle name="Normal 4 11 2" xfId="113"/>
    <cellStyle name="Normal 4 12" xfId="114"/>
    <cellStyle name="Normal 4 12 2" xfId="115"/>
    <cellStyle name="Normal 4 13" xfId="116"/>
    <cellStyle name="Normal 4 2" xfId="117"/>
    <cellStyle name="Normal 4 2 2" xfId="118"/>
    <cellStyle name="Normal 4 2 2 2" xfId="119"/>
    <cellStyle name="Normal 4 2 2 2 2" xfId="120"/>
    <cellStyle name="Normal 4 2 2 2 2 2" xfId="121"/>
    <cellStyle name="Normal 4 2 2 2 3" xfId="122"/>
    <cellStyle name="Normal 4 2 2 2 3 2" xfId="123"/>
    <cellStyle name="Normal 4 2 2 2 4" xfId="124"/>
    <cellStyle name="Normal 4 2 2 2 5" xfId="509"/>
    <cellStyle name="Normal 4 2 2 3" xfId="125"/>
    <cellStyle name="Normal 4 2 2 3 2" xfId="126"/>
    <cellStyle name="Normal 4 2 2 4" xfId="127"/>
    <cellStyle name="Normal 4 2 2 4 2" xfId="128"/>
    <cellStyle name="Normal 4 2 2 5" xfId="129"/>
    <cellStyle name="Normal 4 2 3" xfId="130"/>
    <cellStyle name="Normal 4 2 3 2" xfId="131"/>
    <cellStyle name="Normal 4 2 3 2 2" xfId="132"/>
    <cellStyle name="Normal 4 2 3 3" xfId="133"/>
    <cellStyle name="Normal 4 2 3 3 2" xfId="134"/>
    <cellStyle name="Normal 4 2 3 4" xfId="135"/>
    <cellStyle name="Normal 4 2 4" xfId="136"/>
    <cellStyle name="Normal 4 2 4 2" xfId="137"/>
    <cellStyle name="Normal 4 2 4 2 2" xfId="138"/>
    <cellStyle name="Normal 4 2 4 3" xfId="139"/>
    <cellStyle name="Normal 4 2 4 3 2" xfId="140"/>
    <cellStyle name="Normal 4 2 4 4" xfId="141"/>
    <cellStyle name="Normal 4 2 5" xfId="142"/>
    <cellStyle name="Normal 4 2 5 2" xfId="143"/>
    <cellStyle name="Normal 4 2 6" xfId="144"/>
    <cellStyle name="Normal 4 2 6 2" xfId="145"/>
    <cellStyle name="Normal 4 2 7" xfId="146"/>
    <cellStyle name="Normal 4 3" xfId="147"/>
    <cellStyle name="Normal 4 3 2" xfId="148"/>
    <cellStyle name="Normal 4 3 2 2" xfId="149"/>
    <cellStyle name="Normal 4 3 2 2 2" xfId="150"/>
    <cellStyle name="Normal 4 3 2 2 2 2" xfId="151"/>
    <cellStyle name="Normal 4 3 2 2 3" xfId="152"/>
    <cellStyle name="Normal 4 3 2 2 3 2" xfId="153"/>
    <cellStyle name="Normal 4 3 2 2 4" xfId="154"/>
    <cellStyle name="Normal 4 3 2 3" xfId="155"/>
    <cellStyle name="Normal 4 3 2 3 2" xfId="156"/>
    <cellStyle name="Normal 4 3 2 4" xfId="157"/>
    <cellStyle name="Normal 4 3 2 4 2" xfId="158"/>
    <cellStyle name="Normal 4 3 2 5" xfId="159"/>
    <cellStyle name="Normal 4 3 3" xfId="160"/>
    <cellStyle name="Normal 4 3 3 2" xfId="161"/>
    <cellStyle name="Normal 4 3 3 2 2" xfId="162"/>
    <cellStyle name="Normal 4 3 3 3" xfId="163"/>
    <cellStyle name="Normal 4 3 3 3 2" xfId="164"/>
    <cellStyle name="Normal 4 3 3 4" xfId="165"/>
    <cellStyle name="Normal 4 3 4" xfId="166"/>
    <cellStyle name="Normal 4 3 4 2" xfId="167"/>
    <cellStyle name="Normal 4 3 4 2 2" xfId="168"/>
    <cellStyle name="Normal 4 3 4 3" xfId="169"/>
    <cellStyle name="Normal 4 3 4 3 2" xfId="170"/>
    <cellStyle name="Normal 4 3 4 4" xfId="171"/>
    <cellStyle name="Normal 4 3 5" xfId="172"/>
    <cellStyle name="Normal 4 3 5 2" xfId="173"/>
    <cellStyle name="Normal 4 3 6" xfId="174"/>
    <cellStyle name="Normal 4 3 6 2" xfId="175"/>
    <cellStyle name="Normal 4 3 7" xfId="176"/>
    <cellStyle name="Normal 4 4" xfId="177"/>
    <cellStyle name="Normal 4 4 2" xfId="178"/>
    <cellStyle name="Normal 4 4 2 2" xfId="179"/>
    <cellStyle name="Normal 4 4 2 2 2" xfId="180"/>
    <cellStyle name="Normal 4 4 2 3" xfId="181"/>
    <cellStyle name="Normal 4 4 2 3 2" xfId="182"/>
    <cellStyle name="Normal 4 4 2 4" xfId="183"/>
    <cellStyle name="Normal 4 4 3" xfId="184"/>
    <cellStyle name="Normal 4 4 3 2" xfId="185"/>
    <cellStyle name="Normal 4 4 3 2 2" xfId="186"/>
    <cellStyle name="Normal 4 4 3 3" xfId="187"/>
    <cellStyle name="Normal 4 4 3 3 2" xfId="188"/>
    <cellStyle name="Normal 4 4 3 4" xfId="189"/>
    <cellStyle name="Normal 4 4 4" xfId="190"/>
    <cellStyle name="Normal 4 4 4 2" xfId="191"/>
    <cellStyle name="Normal 4 4 5" xfId="192"/>
    <cellStyle name="Normal 4 4 5 2" xfId="193"/>
    <cellStyle name="Normal 4 4 6" xfId="194"/>
    <cellStyle name="Normal 4 5" xfId="195"/>
    <cellStyle name="Normal 4 5 2" xfId="196"/>
    <cellStyle name="Normal 4 5 2 2" xfId="197"/>
    <cellStyle name="Normal 4 5 2 2 2" xfId="198"/>
    <cellStyle name="Normal 4 5 2 3" xfId="199"/>
    <cellStyle name="Normal 4 5 2 3 2" xfId="200"/>
    <cellStyle name="Normal 4 5 2 4" xfId="201"/>
    <cellStyle name="Normal 4 5 3" xfId="202"/>
    <cellStyle name="Normal 4 5 3 2" xfId="203"/>
    <cellStyle name="Normal 4 5 4" xfId="204"/>
    <cellStyle name="Normal 4 5 4 2" xfId="205"/>
    <cellStyle name="Normal 4 5 5" xfId="206"/>
    <cellStyle name="Normal 4 6" xfId="207"/>
    <cellStyle name="Normal 4 6 2" xfId="208"/>
    <cellStyle name="Normal 4 6 2 2" xfId="209"/>
    <cellStyle name="Normal 4 6 3" xfId="210"/>
    <cellStyle name="Normal 4 6 3 2" xfId="211"/>
    <cellStyle name="Normal 4 6 4" xfId="212"/>
    <cellStyle name="Normal 4 7" xfId="213"/>
    <cellStyle name="Normal 4 8" xfId="214"/>
    <cellStyle name="Normal 4 8 2" xfId="215"/>
    <cellStyle name="Normal 4 8 2 2" xfId="216"/>
    <cellStyle name="Normal 4 8 3" xfId="217"/>
    <cellStyle name="Normal 4 8 3 2" xfId="218"/>
    <cellStyle name="Normal 4 8 4" xfId="219"/>
    <cellStyle name="Normal 4 9" xfId="220"/>
    <cellStyle name="Normal 4 9 2" xfId="510"/>
    <cellStyle name="Normal 4 9 3" xfId="511"/>
    <cellStyle name="Normal 5" xfId="221"/>
    <cellStyle name="Normal 5 2" xfId="222"/>
    <cellStyle name="Normal 5 3" xfId="223"/>
    <cellStyle name="Normal 5 4" xfId="224"/>
    <cellStyle name="Normal 5 4 2" xfId="512"/>
    <cellStyle name="Normal 5 4 3" xfId="513"/>
    <cellStyle name="Normal 5 4 4" xfId="514"/>
    <cellStyle name="Normal 5 5" xfId="225"/>
    <cellStyle name="Normal 5 5 2" xfId="226"/>
    <cellStyle name="Normal 5 5 2 2" xfId="227"/>
    <cellStyle name="Normal 5 5 3" xfId="228"/>
    <cellStyle name="Normal 5 5 3 2" xfId="229"/>
    <cellStyle name="Normal 5 5 4" xfId="230"/>
    <cellStyle name="Normal 5 6" xfId="231"/>
    <cellStyle name="Normal 6" xfId="232"/>
    <cellStyle name="Normal 6 2" xfId="233"/>
    <cellStyle name="Normal 6 2 2" xfId="234"/>
    <cellStyle name="Normal 6 2 2 2" xfId="235"/>
    <cellStyle name="Normal 6 2 3" xfId="236"/>
    <cellStyle name="Normal 6 2 3 2" xfId="237"/>
    <cellStyle name="Normal 6 2 4" xfId="238"/>
    <cellStyle name="Normal 6 3" xfId="239"/>
    <cellStyle name="Normal 6 3 2" xfId="240"/>
    <cellStyle name="Normal 6 3 2 2" xfId="241"/>
    <cellStyle name="Normal 6 3 3" xfId="242"/>
    <cellStyle name="Normal 6 3 3 2" xfId="243"/>
    <cellStyle name="Normal 6 3 4" xfId="244"/>
    <cellStyle name="Normal 6 4" xfId="245"/>
    <cellStyle name="Normal 6 4 2" xfId="246"/>
    <cellStyle name="Normal 6 4 2 2" xfId="247"/>
    <cellStyle name="Normal 6 4 3" xfId="248"/>
    <cellStyle name="Normal 6 5" xfId="249"/>
    <cellStyle name="Normal 6 6" xfId="250"/>
    <cellStyle name="Normal 6 6 2" xfId="251"/>
    <cellStyle name="Normal 7" xfId="252"/>
    <cellStyle name="Normal 7 2" xfId="253"/>
    <cellStyle name="Normal 7 2 2" xfId="254"/>
    <cellStyle name="Normal 7 3" xfId="255"/>
    <cellStyle name="Normal 7 3 2" xfId="256"/>
    <cellStyle name="Normal 7 4" xfId="257"/>
    <cellStyle name="Normal 7 5" xfId="515"/>
    <cellStyle name="Normal 7 6" xfId="516"/>
    <cellStyle name="Normal 8" xfId="258"/>
    <cellStyle name="Normal 8 2" xfId="259"/>
    <cellStyle name="Normal 8 2 2" xfId="260"/>
    <cellStyle name="Normal 8 2 3" xfId="517"/>
    <cellStyle name="Normal 8 3" xfId="261"/>
    <cellStyle name="Normal 8 3 2" xfId="262"/>
    <cellStyle name="Normal 8 4" xfId="263"/>
    <cellStyle name="Normal 8 4 2" xfId="264"/>
    <cellStyle name="Normal 8 5" xfId="265"/>
    <cellStyle name="Normal 8 6" xfId="266"/>
    <cellStyle name="Normal 8 7" xfId="518"/>
    <cellStyle name="Normal 8 7 2" xfId="519"/>
    <cellStyle name="Normal 9" xfId="267"/>
    <cellStyle name="Normal 9 2" xfId="268"/>
    <cellStyle name="Normal 9 2 2" xfId="269"/>
    <cellStyle name="Normal 9 3" xfId="270"/>
    <cellStyle name="Normal 9 3 2" xfId="271"/>
    <cellStyle name="Normal 9 4" xfId="272"/>
    <cellStyle name="Note 2" xfId="273"/>
    <cellStyle name="Note 2 2" xfId="274"/>
    <cellStyle name="Note 2 2 2" xfId="520"/>
    <cellStyle name="Note 2 2 3" xfId="521"/>
    <cellStyle name="Note 2 3" xfId="275"/>
    <cellStyle name="Note 2 4" xfId="522"/>
    <cellStyle name="Note 2 5" xfId="523"/>
    <cellStyle name="Note 3" xfId="524"/>
    <cellStyle name="Note 3 2" xfId="525"/>
    <cellStyle name="Note 4" xfId="526"/>
    <cellStyle name="Output 2" xfId="276"/>
    <cellStyle name="Output 2 2" xfId="527"/>
    <cellStyle name="Output 2 3" xfId="528"/>
    <cellStyle name="Output 3" xfId="529"/>
    <cellStyle name="Percent 2" xfId="277"/>
    <cellStyle name="Percent 2 2" xfId="530"/>
    <cellStyle name="Percent 2 3" xfId="531"/>
    <cellStyle name="Percent 2 4" xfId="532"/>
    <cellStyle name="Style 1" xfId="278"/>
    <cellStyle name="Style 1 2" xfId="279"/>
    <cellStyle name="Style 1 2 2" xfId="533"/>
    <cellStyle name="Style 1 3" xfId="280"/>
    <cellStyle name="Style 1 3 2" xfId="534"/>
    <cellStyle name="Style 1 4" xfId="281"/>
    <cellStyle name="Style1" xfId="282"/>
    <cellStyle name="Style2" xfId="283"/>
    <cellStyle name="Style3" xfId="284"/>
    <cellStyle name="Style4" xfId="285"/>
    <cellStyle name="Style5" xfId="286"/>
    <cellStyle name="Style6" xfId="287"/>
    <cellStyle name="Table Footnote" xfId="288"/>
    <cellStyle name="Table Footnote 2" xfId="289"/>
    <cellStyle name="Table Footnote 2 2" xfId="290"/>
    <cellStyle name="Table Footnote 2 2 2" xfId="535"/>
    <cellStyle name="Table Footnote 2 3" xfId="536"/>
    <cellStyle name="Table Footnote 3" xfId="291"/>
    <cellStyle name="Table Footnote 3 2" xfId="537"/>
    <cellStyle name="Table Footnote 4" xfId="538"/>
    <cellStyle name="Table Footnote_Copy of 11645PESA 2010114148" xfId="292"/>
    <cellStyle name="Table Header" xfId="293"/>
    <cellStyle name="Table Header 2" xfId="294"/>
    <cellStyle name="Table Header 2 2" xfId="295"/>
    <cellStyle name="Table Header 2 2 2" xfId="539"/>
    <cellStyle name="Table Header 2 3" xfId="296"/>
    <cellStyle name="Table Header 2 4" xfId="540"/>
    <cellStyle name="Table Header 3" xfId="297"/>
    <cellStyle name="Table Header 3 2" xfId="541"/>
    <cellStyle name="Table Header 4" xfId="298"/>
    <cellStyle name="Table Header_Copy of 11645PESA 2010114148" xfId="299"/>
    <cellStyle name="Table Heading 1" xfId="300"/>
    <cellStyle name="Table Heading 1 2" xfId="301"/>
    <cellStyle name="Table Heading 1 2 2" xfId="302"/>
    <cellStyle name="Table Heading 1 2 2 2" xfId="542"/>
    <cellStyle name="Table Heading 1 2 3" xfId="303"/>
    <cellStyle name="Table Heading 1 2 4" xfId="543"/>
    <cellStyle name="Table Heading 1 3" xfId="304"/>
    <cellStyle name="Table Heading 1 3 2" xfId="544"/>
    <cellStyle name="Table Heading 1 4" xfId="305"/>
    <cellStyle name="Table Heading 1_Copy of 11645PESA 2010114148" xfId="306"/>
    <cellStyle name="Table Heading 2" xfId="307"/>
    <cellStyle name="Table Heading 2 2" xfId="308"/>
    <cellStyle name="Table Heading 2 2 2" xfId="545"/>
    <cellStyle name="Table Heading 2 3" xfId="309"/>
    <cellStyle name="Table Heading 2 3 2" xfId="546"/>
    <cellStyle name="Table Heading 2 4" xfId="310"/>
    <cellStyle name="Table Heading 2_Copy of 11645PESA 2010114148" xfId="311"/>
    <cellStyle name="Table Of Which" xfId="312"/>
    <cellStyle name="Table Of Which 2" xfId="313"/>
    <cellStyle name="Table Of Which 3" xfId="314"/>
    <cellStyle name="Table Of Which 4" xfId="547"/>
    <cellStyle name="Table Of Which_Copy of 11645PESA 2010114148" xfId="315"/>
    <cellStyle name="Table Row Billions" xfId="316"/>
    <cellStyle name="Table Row Billions 2" xfId="317"/>
    <cellStyle name="Table Row Billions 3" xfId="318"/>
    <cellStyle name="Table Row Billions 4" xfId="548"/>
    <cellStyle name="Table Row Billions Check" xfId="319"/>
    <cellStyle name="Table Row Billions Check 2" xfId="320"/>
    <cellStyle name="Table Row Billions Check 2 2" xfId="549"/>
    <cellStyle name="Table Row Billions Check 3" xfId="321"/>
    <cellStyle name="Table Row Billions Check 3 2" xfId="550"/>
    <cellStyle name="Table Row Billions Check 4" xfId="551"/>
    <cellStyle name="Table Row Billions_Copy of 11645PESA 2010114148" xfId="322"/>
    <cellStyle name="Table Row Millions" xfId="323"/>
    <cellStyle name="Table Row Millions 2" xfId="324"/>
    <cellStyle name="Table Row Millions 2 2" xfId="325"/>
    <cellStyle name="Table Row Millions 2 3" xfId="326"/>
    <cellStyle name="Table Row Millions 3" xfId="327"/>
    <cellStyle name="Table Row Millions 4" xfId="328"/>
    <cellStyle name="Table Row Millions Check" xfId="329"/>
    <cellStyle name="Table Row Millions Check 2" xfId="330"/>
    <cellStyle name="Table Row Millions Check 2 2" xfId="552"/>
    <cellStyle name="Table Row Millions Check 3" xfId="331"/>
    <cellStyle name="Table Row Millions Check 3 2" xfId="553"/>
    <cellStyle name="Table Row Millions Check 4" xfId="332"/>
    <cellStyle name="Table Row Millions Check 4 2" xfId="554"/>
    <cellStyle name="Table Row Millions Check 5" xfId="333"/>
    <cellStyle name="Table Row Millions Check 5 2" xfId="555"/>
    <cellStyle name="Table Row Millions Check 6" xfId="334"/>
    <cellStyle name="Table Row Millions Check 6 2" xfId="556"/>
    <cellStyle name="Table Row Millions Check 7" xfId="557"/>
    <cellStyle name="Table Row Millions_Copy of 11645PESA 2010114148" xfId="335"/>
    <cellStyle name="Table Row Percentage" xfId="336"/>
    <cellStyle name="Table Row Percentage 2" xfId="337"/>
    <cellStyle name="Table Row Percentage 3" xfId="338"/>
    <cellStyle name="Table Row Percentage 4" xfId="558"/>
    <cellStyle name="Table Row Percentage Check" xfId="339"/>
    <cellStyle name="Table Row Percentage Check 2" xfId="340"/>
    <cellStyle name="Table Row Percentage Check 2 2" xfId="559"/>
    <cellStyle name="Table Row Percentage Check 3" xfId="341"/>
    <cellStyle name="Table Row Percentage Check 3 2" xfId="560"/>
    <cellStyle name="Table Row Percentage Check 4" xfId="561"/>
    <cellStyle name="Table Row Percentage_Copy of 11645PESA 2010114148" xfId="342"/>
    <cellStyle name="Table Total Billions" xfId="343"/>
    <cellStyle name="Table Total Billions 2" xfId="344"/>
    <cellStyle name="Table Total Billions 2 2" xfId="562"/>
    <cellStyle name="Table Total Billions 3" xfId="345"/>
    <cellStyle name="Table Total Billions 3 2" xfId="563"/>
    <cellStyle name="Table Total Billions 4" xfId="564"/>
    <cellStyle name="Table Total Billions_Copy of 11645PESA 2010114148" xfId="346"/>
    <cellStyle name="Table Total Millions" xfId="347"/>
    <cellStyle name="Table Total Millions 2" xfId="348"/>
    <cellStyle name="Table Total Millions 2 2" xfId="349"/>
    <cellStyle name="Table Total Millions 2 2 2" xfId="565"/>
    <cellStyle name="Table Total Millions 2 3" xfId="350"/>
    <cellStyle name="Table Total Millions 2 4" xfId="566"/>
    <cellStyle name="Table Total Millions 3" xfId="351"/>
    <cellStyle name="Table Total Millions 3 2" xfId="567"/>
    <cellStyle name="Table Total Millions 4" xfId="352"/>
    <cellStyle name="Table Total Millions_Copy of 11645PESA 2010114148" xfId="353"/>
    <cellStyle name="Table Total Percentage" xfId="354"/>
    <cellStyle name="Table Total Percentage 2" xfId="355"/>
    <cellStyle name="Table Total Percentage 2 2" xfId="568"/>
    <cellStyle name="Table Total Percentage 3" xfId="356"/>
    <cellStyle name="Table Total Percentage 3 2" xfId="569"/>
    <cellStyle name="Table Total Percentage 4" xfId="570"/>
    <cellStyle name="Table Total Percentage_Copy of 11645PESA 2010114148" xfId="357"/>
    <cellStyle name="Table Units" xfId="358"/>
    <cellStyle name="Table Units 2" xfId="359"/>
    <cellStyle name="Table Units 2 2" xfId="360"/>
    <cellStyle name="Table Units 2 2 2" xfId="571"/>
    <cellStyle name="Table Units 2 3" xfId="361"/>
    <cellStyle name="Table Units 2 4" xfId="572"/>
    <cellStyle name="Table Units 3" xfId="362"/>
    <cellStyle name="Table Units 3 2" xfId="573"/>
    <cellStyle name="Table Units 4" xfId="363"/>
    <cellStyle name="Table Units_Copy of 11645PESA 2010114148" xfId="364"/>
    <cellStyle name="Title 2" xfId="365"/>
    <cellStyle name="Title 2 2" xfId="366"/>
    <cellStyle name="Title 3" xfId="367"/>
    <cellStyle name="Title 4" xfId="368"/>
    <cellStyle name="Total 2" xfId="369"/>
    <cellStyle name="Total 2 2" xfId="574"/>
    <cellStyle name="Total 2 3" xfId="575"/>
    <cellStyle name="Total 3" xfId="576"/>
    <cellStyle name="Warning Text 2" xfId="370"/>
    <cellStyle name="Warning Text 2 2" xfId="577"/>
    <cellStyle name="Warning Text 2 3" xfId="578"/>
    <cellStyle name="Warning Text 3" xfId="579"/>
  </cellStyles>
  <dxfs count="0"/>
  <tableStyles count="0" defaultTableStyle="TableStyleMedium9" defaultPivotStyle="PivotStyleLight16"/>
  <colors>
    <mruColors>
      <color rgb="FFCCCCFF"/>
      <color rgb="FF99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scatterChart>
        <c:scatterStyle val="lineMarker"/>
        <c:varyColors val="0"/>
        <c:ser>
          <c:idx val="1"/>
          <c:order val="0"/>
          <c:tx>
            <c:strRef>
              <c:f>'Fig 3.1 Reported Running Costs'!$B$5</c:f>
              <c:strCache>
                <c:ptCount val="1"/>
                <c:pt idx="0">
                  <c:v>1989</c:v>
                </c:pt>
              </c:strCache>
            </c:strRef>
          </c:tx>
          <c:xVal>
            <c:numRef>
              <c:f>'Fig 3.1 Reported Running Costs'!$A$7:$A$19</c:f>
              <c:numCache>
                <c:formatCode>General</c:formatCode>
                <c:ptCount val="13"/>
                <c:pt idx="0">
                  <c:v>1986</c:v>
                </c:pt>
                <c:pt idx="1">
                  <c:v>1987</c:v>
                </c:pt>
                <c:pt idx="2">
                  <c:v>1988</c:v>
                </c:pt>
                <c:pt idx="3">
                  <c:v>1989</c:v>
                </c:pt>
                <c:pt idx="4">
                  <c:v>1990</c:v>
                </c:pt>
                <c:pt idx="5">
                  <c:v>1991</c:v>
                </c:pt>
                <c:pt idx="6">
                  <c:v>1992</c:v>
                </c:pt>
                <c:pt idx="7">
                  <c:v>1993</c:v>
                </c:pt>
                <c:pt idx="8">
                  <c:v>1994</c:v>
                </c:pt>
                <c:pt idx="9">
                  <c:v>1995</c:v>
                </c:pt>
                <c:pt idx="10">
                  <c:v>1996</c:v>
                </c:pt>
                <c:pt idx="11">
                  <c:v>1997</c:v>
                </c:pt>
                <c:pt idx="12">
                  <c:v>1998</c:v>
                </c:pt>
              </c:numCache>
            </c:numRef>
          </c:xVal>
          <c:yVal>
            <c:numRef>
              <c:f>'Fig 3.1 Reported Running Costs'!$B$7:$B$19</c:f>
              <c:numCache>
                <c:formatCode>General</c:formatCode>
                <c:ptCount val="13"/>
                <c:pt idx="1">
                  <c:v>105</c:v>
                </c:pt>
                <c:pt idx="2">
                  <c:v>108</c:v>
                </c:pt>
              </c:numCache>
            </c:numRef>
          </c:yVal>
          <c:smooth val="0"/>
        </c:ser>
        <c:ser>
          <c:idx val="0"/>
          <c:order val="1"/>
          <c:tx>
            <c:strRef>
              <c:f>'Fig 3.1 Reported Running Costs'!$C$5</c:f>
              <c:strCache>
                <c:ptCount val="1"/>
                <c:pt idx="0">
                  <c:v>1990</c:v>
                </c:pt>
              </c:strCache>
            </c:strRef>
          </c:tx>
          <c:xVal>
            <c:numRef>
              <c:f>'Fig 3.1 Reported Running Costs'!$A$7:$A$19</c:f>
              <c:numCache>
                <c:formatCode>General</c:formatCode>
                <c:ptCount val="13"/>
                <c:pt idx="0">
                  <c:v>1986</c:v>
                </c:pt>
                <c:pt idx="1">
                  <c:v>1987</c:v>
                </c:pt>
                <c:pt idx="2">
                  <c:v>1988</c:v>
                </c:pt>
                <c:pt idx="3">
                  <c:v>1989</c:v>
                </c:pt>
                <c:pt idx="4">
                  <c:v>1990</c:v>
                </c:pt>
                <c:pt idx="5">
                  <c:v>1991</c:v>
                </c:pt>
                <c:pt idx="6">
                  <c:v>1992</c:v>
                </c:pt>
                <c:pt idx="7">
                  <c:v>1993</c:v>
                </c:pt>
                <c:pt idx="8">
                  <c:v>1994</c:v>
                </c:pt>
                <c:pt idx="9">
                  <c:v>1995</c:v>
                </c:pt>
                <c:pt idx="10">
                  <c:v>1996</c:v>
                </c:pt>
                <c:pt idx="11">
                  <c:v>1997</c:v>
                </c:pt>
                <c:pt idx="12">
                  <c:v>1998</c:v>
                </c:pt>
              </c:numCache>
            </c:numRef>
          </c:xVal>
          <c:yVal>
            <c:numRef>
              <c:f>'Fig 3.1 Reported Running Costs'!$C$7:$C$19</c:f>
              <c:numCache>
                <c:formatCode>General</c:formatCode>
                <c:ptCount val="13"/>
                <c:pt idx="1">
                  <c:v>105</c:v>
                </c:pt>
                <c:pt idx="2">
                  <c:v>109</c:v>
                </c:pt>
                <c:pt idx="3">
                  <c:v>116</c:v>
                </c:pt>
              </c:numCache>
            </c:numRef>
          </c:yVal>
          <c:smooth val="0"/>
        </c:ser>
        <c:ser>
          <c:idx val="2"/>
          <c:order val="2"/>
          <c:tx>
            <c:strRef>
              <c:f>'Fig 3.1 Reported Running Costs'!$D$5</c:f>
              <c:strCache>
                <c:ptCount val="1"/>
                <c:pt idx="0">
                  <c:v>1991</c:v>
                </c:pt>
              </c:strCache>
            </c:strRef>
          </c:tx>
          <c:xVal>
            <c:numRef>
              <c:f>'Fig 3.1 Reported Running Costs'!$A$7:$A$19</c:f>
              <c:numCache>
                <c:formatCode>General</c:formatCode>
                <c:ptCount val="13"/>
                <c:pt idx="0">
                  <c:v>1986</c:v>
                </c:pt>
                <c:pt idx="1">
                  <c:v>1987</c:v>
                </c:pt>
                <c:pt idx="2">
                  <c:v>1988</c:v>
                </c:pt>
                <c:pt idx="3">
                  <c:v>1989</c:v>
                </c:pt>
                <c:pt idx="4">
                  <c:v>1990</c:v>
                </c:pt>
                <c:pt idx="5">
                  <c:v>1991</c:v>
                </c:pt>
                <c:pt idx="6">
                  <c:v>1992</c:v>
                </c:pt>
                <c:pt idx="7">
                  <c:v>1993</c:v>
                </c:pt>
                <c:pt idx="8">
                  <c:v>1994</c:v>
                </c:pt>
                <c:pt idx="9">
                  <c:v>1995</c:v>
                </c:pt>
                <c:pt idx="10">
                  <c:v>1996</c:v>
                </c:pt>
                <c:pt idx="11">
                  <c:v>1997</c:v>
                </c:pt>
                <c:pt idx="12">
                  <c:v>1998</c:v>
                </c:pt>
              </c:numCache>
            </c:numRef>
          </c:xVal>
          <c:yVal>
            <c:numRef>
              <c:f>'Fig 3.1 Reported Running Costs'!$D$7:$D$19</c:f>
              <c:numCache>
                <c:formatCode>General</c:formatCode>
                <c:ptCount val="13"/>
                <c:pt idx="0">
                  <c:v>94.4</c:v>
                </c:pt>
                <c:pt idx="1">
                  <c:v>98.7</c:v>
                </c:pt>
                <c:pt idx="2">
                  <c:v>101.4</c:v>
                </c:pt>
                <c:pt idx="3">
                  <c:v>109</c:v>
                </c:pt>
                <c:pt idx="4">
                  <c:v>117.7</c:v>
                </c:pt>
              </c:numCache>
            </c:numRef>
          </c:yVal>
          <c:smooth val="0"/>
        </c:ser>
        <c:ser>
          <c:idx val="3"/>
          <c:order val="3"/>
          <c:tx>
            <c:strRef>
              <c:f>'Fig 3.1 Reported Running Costs'!$E$5</c:f>
              <c:strCache>
                <c:ptCount val="1"/>
                <c:pt idx="0">
                  <c:v>1992</c:v>
                </c:pt>
              </c:strCache>
            </c:strRef>
          </c:tx>
          <c:dLbls>
            <c:dLbl>
              <c:idx val="1"/>
              <c:delete val="1"/>
            </c:dLbl>
            <c:dLbl>
              <c:idx val="2"/>
              <c:delete val="1"/>
            </c:dLbl>
            <c:dLbl>
              <c:idx val="3"/>
              <c:delete val="1"/>
            </c:dLbl>
            <c:dLbl>
              <c:idx val="4"/>
              <c:delete val="1"/>
            </c:dLbl>
            <c:dLbl>
              <c:idx val="5"/>
              <c:layout>
                <c:manualLayout>
                  <c:x val="0.24571342638314936"/>
                  <c:y val="0.26530304296363844"/>
                </c:manualLayout>
              </c:layout>
              <c:tx>
                <c:rich>
                  <a:bodyPr/>
                  <a:lstStyle/>
                  <a:p>
                    <a:r>
                      <a:rPr lang="en-US"/>
                      <a:t>1999</a:t>
                    </a:r>
                  </a:p>
                </c:rich>
              </c:tx>
              <c:showLegendKey val="0"/>
              <c:showVal val="0"/>
              <c:showCatName val="1"/>
              <c:showSerName val="0"/>
              <c:showPercent val="0"/>
              <c:showBubbleSize val="0"/>
            </c:dLbl>
            <c:showLegendKey val="0"/>
            <c:showVal val="0"/>
            <c:showCatName val="1"/>
            <c:showSerName val="0"/>
            <c:showPercent val="0"/>
            <c:showBubbleSize val="0"/>
            <c:showLeaderLines val="0"/>
          </c:dLbls>
          <c:xVal>
            <c:numRef>
              <c:f>'Fig 3.1 Reported Running Costs'!$A$7:$A$19</c:f>
              <c:numCache>
                <c:formatCode>General</c:formatCode>
                <c:ptCount val="13"/>
                <c:pt idx="0">
                  <c:v>1986</c:v>
                </c:pt>
                <c:pt idx="1">
                  <c:v>1987</c:v>
                </c:pt>
                <c:pt idx="2">
                  <c:v>1988</c:v>
                </c:pt>
                <c:pt idx="3">
                  <c:v>1989</c:v>
                </c:pt>
                <c:pt idx="4">
                  <c:v>1990</c:v>
                </c:pt>
                <c:pt idx="5">
                  <c:v>1991</c:v>
                </c:pt>
                <c:pt idx="6">
                  <c:v>1992</c:v>
                </c:pt>
                <c:pt idx="7">
                  <c:v>1993</c:v>
                </c:pt>
                <c:pt idx="8">
                  <c:v>1994</c:v>
                </c:pt>
                <c:pt idx="9">
                  <c:v>1995</c:v>
                </c:pt>
                <c:pt idx="10">
                  <c:v>1996</c:v>
                </c:pt>
                <c:pt idx="11">
                  <c:v>1997</c:v>
                </c:pt>
                <c:pt idx="12">
                  <c:v>1998</c:v>
                </c:pt>
              </c:numCache>
            </c:numRef>
          </c:xVal>
          <c:yVal>
            <c:numRef>
              <c:f>'Fig 3.1 Reported Running Costs'!$E$7:$E$19</c:f>
              <c:numCache>
                <c:formatCode>General</c:formatCode>
                <c:ptCount val="13"/>
                <c:pt idx="1">
                  <c:v>166</c:v>
                </c:pt>
                <c:pt idx="2">
                  <c:v>179</c:v>
                </c:pt>
                <c:pt idx="3">
                  <c:v>196</c:v>
                </c:pt>
                <c:pt idx="4">
                  <c:v>212</c:v>
                </c:pt>
                <c:pt idx="5">
                  <c:v>227</c:v>
                </c:pt>
              </c:numCache>
            </c:numRef>
          </c:yVal>
          <c:smooth val="0"/>
        </c:ser>
        <c:ser>
          <c:idx val="4"/>
          <c:order val="4"/>
          <c:tx>
            <c:strRef>
              <c:f>'Fig 3.1 Reported Running Costs'!$F$5</c:f>
              <c:strCache>
                <c:ptCount val="1"/>
                <c:pt idx="0">
                  <c:v>1993</c:v>
                </c:pt>
              </c:strCache>
            </c:strRef>
          </c:tx>
          <c:xVal>
            <c:numRef>
              <c:f>'Fig 3.1 Reported Running Costs'!$A$7:$A$19</c:f>
              <c:numCache>
                <c:formatCode>General</c:formatCode>
                <c:ptCount val="13"/>
                <c:pt idx="0">
                  <c:v>1986</c:v>
                </c:pt>
                <c:pt idx="1">
                  <c:v>1987</c:v>
                </c:pt>
                <c:pt idx="2">
                  <c:v>1988</c:v>
                </c:pt>
                <c:pt idx="3">
                  <c:v>1989</c:v>
                </c:pt>
                <c:pt idx="4">
                  <c:v>1990</c:v>
                </c:pt>
                <c:pt idx="5">
                  <c:v>1991</c:v>
                </c:pt>
                <c:pt idx="6">
                  <c:v>1992</c:v>
                </c:pt>
                <c:pt idx="7">
                  <c:v>1993</c:v>
                </c:pt>
                <c:pt idx="8">
                  <c:v>1994</c:v>
                </c:pt>
                <c:pt idx="9">
                  <c:v>1995</c:v>
                </c:pt>
                <c:pt idx="10">
                  <c:v>1996</c:v>
                </c:pt>
                <c:pt idx="11">
                  <c:v>1997</c:v>
                </c:pt>
                <c:pt idx="12">
                  <c:v>1998</c:v>
                </c:pt>
              </c:numCache>
            </c:numRef>
          </c:xVal>
          <c:yVal>
            <c:numRef>
              <c:f>'Fig 3.1 Reported Running Costs'!$F$7:$F$19</c:f>
              <c:numCache>
                <c:formatCode>General</c:formatCode>
                <c:ptCount val="13"/>
                <c:pt idx="2">
                  <c:v>212</c:v>
                </c:pt>
                <c:pt idx="3">
                  <c:v>230</c:v>
                </c:pt>
                <c:pt idx="4">
                  <c:v>242</c:v>
                </c:pt>
                <c:pt idx="5">
                  <c:v>260</c:v>
                </c:pt>
                <c:pt idx="6">
                  <c:v>297</c:v>
                </c:pt>
              </c:numCache>
            </c:numRef>
          </c:yVal>
          <c:smooth val="0"/>
        </c:ser>
        <c:ser>
          <c:idx val="5"/>
          <c:order val="5"/>
          <c:tx>
            <c:strRef>
              <c:f>'Fig 3.1 Reported Running Costs'!$G$5</c:f>
              <c:strCache>
                <c:ptCount val="1"/>
                <c:pt idx="0">
                  <c:v>1994</c:v>
                </c:pt>
              </c:strCache>
            </c:strRef>
          </c:tx>
          <c:dLbls>
            <c:dLbl>
              <c:idx val="3"/>
              <c:layout>
                <c:manualLayout>
                  <c:x val="-0.12844110924573718"/>
                  <c:y val="0.25500001216893403"/>
                </c:manualLayout>
              </c:layout>
              <c:tx>
                <c:rich>
                  <a:bodyPr/>
                  <a:lstStyle/>
                  <a:p>
                    <a:r>
                      <a:rPr lang="en-US"/>
                      <a:t>1989 - 1990</a:t>
                    </a:r>
                  </a:p>
                </c:rich>
              </c:tx>
              <c:showLegendKey val="0"/>
              <c:showVal val="0"/>
              <c:showCatName val="1"/>
              <c:showSerName val="0"/>
              <c:showPercent val="0"/>
              <c:showBubbleSize val="0"/>
            </c:dLbl>
            <c:dLbl>
              <c:idx val="4"/>
              <c:delete val="1"/>
            </c:dLbl>
            <c:dLbl>
              <c:idx val="5"/>
              <c:layout>
                <c:manualLayout>
                  <c:x val="-0.21639534709879632"/>
                  <c:y val="0.44560608187096551"/>
                </c:manualLayout>
              </c:layout>
              <c:showLegendKey val="0"/>
              <c:showVal val="0"/>
              <c:showCatName val="1"/>
              <c:showSerName val="0"/>
              <c:showPercent val="0"/>
              <c:showBubbleSize val="0"/>
            </c:dLbl>
            <c:dLbl>
              <c:idx val="6"/>
              <c:layout>
                <c:manualLayout>
                  <c:x val="-0.18149287176028078"/>
                  <c:y val="0.29621213534775165"/>
                </c:manualLayout>
              </c:layout>
              <c:showLegendKey val="0"/>
              <c:showVal val="0"/>
              <c:showCatName val="1"/>
              <c:showSerName val="0"/>
              <c:showPercent val="0"/>
              <c:showBubbleSize val="0"/>
            </c:dLbl>
            <c:dLbl>
              <c:idx val="7"/>
              <c:layout>
                <c:manualLayout>
                  <c:x val="-0.2554861194779337"/>
                  <c:y val="9.272727715233961E-2"/>
                </c:manualLayout>
              </c:layout>
              <c:tx>
                <c:rich>
                  <a:bodyPr/>
                  <a:lstStyle/>
                  <a:p>
                    <a:r>
                      <a:rPr lang="en-US"/>
                      <a:t>1993 - 1994</a:t>
                    </a:r>
                  </a:p>
                </c:rich>
              </c:tx>
              <c:showLegendKey val="0"/>
              <c:showVal val="0"/>
              <c:showCatName val="1"/>
              <c:showSerName val="0"/>
              <c:showPercent val="0"/>
              <c:showBubbleSize val="0"/>
            </c:dLbl>
            <c:showLegendKey val="0"/>
            <c:showVal val="0"/>
            <c:showCatName val="1"/>
            <c:showSerName val="0"/>
            <c:showPercent val="0"/>
            <c:showBubbleSize val="0"/>
            <c:showLeaderLines val="0"/>
          </c:dLbls>
          <c:xVal>
            <c:numRef>
              <c:f>'Fig 3.1 Reported Running Costs'!$A$7:$A$19</c:f>
              <c:numCache>
                <c:formatCode>General</c:formatCode>
                <c:ptCount val="13"/>
                <c:pt idx="0">
                  <c:v>1986</c:v>
                </c:pt>
                <c:pt idx="1">
                  <c:v>1987</c:v>
                </c:pt>
                <c:pt idx="2">
                  <c:v>1988</c:v>
                </c:pt>
                <c:pt idx="3">
                  <c:v>1989</c:v>
                </c:pt>
                <c:pt idx="4">
                  <c:v>1990</c:v>
                </c:pt>
                <c:pt idx="5">
                  <c:v>1991</c:v>
                </c:pt>
                <c:pt idx="6">
                  <c:v>1992</c:v>
                </c:pt>
                <c:pt idx="7">
                  <c:v>1993</c:v>
                </c:pt>
                <c:pt idx="8">
                  <c:v>1994</c:v>
                </c:pt>
                <c:pt idx="9">
                  <c:v>1995</c:v>
                </c:pt>
                <c:pt idx="10">
                  <c:v>1996</c:v>
                </c:pt>
                <c:pt idx="11">
                  <c:v>1997</c:v>
                </c:pt>
                <c:pt idx="12">
                  <c:v>1998</c:v>
                </c:pt>
              </c:numCache>
            </c:numRef>
          </c:xVal>
          <c:yVal>
            <c:numRef>
              <c:f>'Fig 3.1 Reported Running Costs'!$G$7:$G$19</c:f>
              <c:numCache>
                <c:formatCode>General</c:formatCode>
                <c:ptCount val="13"/>
                <c:pt idx="3">
                  <c:v>230</c:v>
                </c:pt>
                <c:pt idx="4">
                  <c:v>242</c:v>
                </c:pt>
                <c:pt idx="5">
                  <c:v>260</c:v>
                </c:pt>
                <c:pt idx="6">
                  <c:v>297</c:v>
                </c:pt>
                <c:pt idx="7">
                  <c:v>308</c:v>
                </c:pt>
              </c:numCache>
            </c:numRef>
          </c:yVal>
          <c:smooth val="0"/>
        </c:ser>
        <c:ser>
          <c:idx val="6"/>
          <c:order val="6"/>
          <c:tx>
            <c:strRef>
              <c:f>'Fig 3.1 Reported Running Costs'!$H$5</c:f>
              <c:strCache>
                <c:ptCount val="1"/>
                <c:pt idx="0">
                  <c:v>1995</c:v>
                </c:pt>
              </c:strCache>
            </c:strRef>
          </c:tx>
          <c:xVal>
            <c:numRef>
              <c:f>'Fig 3.1 Reported Running Costs'!$A$7:$A$19</c:f>
              <c:numCache>
                <c:formatCode>General</c:formatCode>
                <c:ptCount val="13"/>
                <c:pt idx="0">
                  <c:v>1986</c:v>
                </c:pt>
                <c:pt idx="1">
                  <c:v>1987</c:v>
                </c:pt>
                <c:pt idx="2">
                  <c:v>1988</c:v>
                </c:pt>
                <c:pt idx="3">
                  <c:v>1989</c:v>
                </c:pt>
                <c:pt idx="4">
                  <c:v>1990</c:v>
                </c:pt>
                <c:pt idx="5">
                  <c:v>1991</c:v>
                </c:pt>
                <c:pt idx="6">
                  <c:v>1992</c:v>
                </c:pt>
                <c:pt idx="7">
                  <c:v>1993</c:v>
                </c:pt>
                <c:pt idx="8">
                  <c:v>1994</c:v>
                </c:pt>
                <c:pt idx="9">
                  <c:v>1995</c:v>
                </c:pt>
                <c:pt idx="10">
                  <c:v>1996</c:v>
                </c:pt>
                <c:pt idx="11">
                  <c:v>1997</c:v>
                </c:pt>
                <c:pt idx="12">
                  <c:v>1998</c:v>
                </c:pt>
              </c:numCache>
            </c:numRef>
          </c:xVal>
          <c:yVal>
            <c:numRef>
              <c:f>'Fig 3.1 Reported Running Costs'!$H$7:$H$19</c:f>
              <c:numCache>
                <c:formatCode>General</c:formatCode>
                <c:ptCount val="13"/>
                <c:pt idx="4">
                  <c:v>142</c:v>
                </c:pt>
                <c:pt idx="5">
                  <c:v>153</c:v>
                </c:pt>
                <c:pt idx="6">
                  <c:v>175</c:v>
                </c:pt>
                <c:pt idx="7">
                  <c:v>190</c:v>
                </c:pt>
                <c:pt idx="8">
                  <c:v>188</c:v>
                </c:pt>
              </c:numCache>
            </c:numRef>
          </c:yVal>
          <c:smooth val="0"/>
        </c:ser>
        <c:ser>
          <c:idx val="7"/>
          <c:order val="7"/>
          <c:tx>
            <c:strRef>
              <c:f>'Fig 3.1 Reported Running Costs'!$I$5</c:f>
              <c:strCache>
                <c:ptCount val="1"/>
                <c:pt idx="0">
                  <c:v>1996</c:v>
                </c:pt>
              </c:strCache>
            </c:strRef>
          </c:tx>
          <c:xVal>
            <c:numRef>
              <c:f>'Fig 3.1 Reported Running Costs'!$A$7:$A$19</c:f>
              <c:numCache>
                <c:formatCode>General</c:formatCode>
                <c:ptCount val="13"/>
                <c:pt idx="0">
                  <c:v>1986</c:v>
                </c:pt>
                <c:pt idx="1">
                  <c:v>1987</c:v>
                </c:pt>
                <c:pt idx="2">
                  <c:v>1988</c:v>
                </c:pt>
                <c:pt idx="3">
                  <c:v>1989</c:v>
                </c:pt>
                <c:pt idx="4">
                  <c:v>1990</c:v>
                </c:pt>
                <c:pt idx="5">
                  <c:v>1991</c:v>
                </c:pt>
                <c:pt idx="6">
                  <c:v>1992</c:v>
                </c:pt>
                <c:pt idx="7">
                  <c:v>1993</c:v>
                </c:pt>
                <c:pt idx="8">
                  <c:v>1994</c:v>
                </c:pt>
                <c:pt idx="9">
                  <c:v>1995</c:v>
                </c:pt>
                <c:pt idx="10">
                  <c:v>1996</c:v>
                </c:pt>
                <c:pt idx="11">
                  <c:v>1997</c:v>
                </c:pt>
                <c:pt idx="12">
                  <c:v>1998</c:v>
                </c:pt>
              </c:numCache>
            </c:numRef>
          </c:xVal>
          <c:yVal>
            <c:numRef>
              <c:f>'Fig 3.1 Reported Running Costs'!$I$7:$I$19</c:f>
              <c:numCache>
                <c:formatCode>General</c:formatCode>
                <c:ptCount val="13"/>
                <c:pt idx="5">
                  <c:v>153</c:v>
                </c:pt>
                <c:pt idx="6">
                  <c:v>175</c:v>
                </c:pt>
                <c:pt idx="7">
                  <c:v>190</c:v>
                </c:pt>
                <c:pt idx="8">
                  <c:v>188</c:v>
                </c:pt>
                <c:pt idx="9">
                  <c:v>186</c:v>
                </c:pt>
              </c:numCache>
            </c:numRef>
          </c:yVal>
          <c:smooth val="0"/>
        </c:ser>
        <c:ser>
          <c:idx val="8"/>
          <c:order val="8"/>
          <c:tx>
            <c:strRef>
              <c:f>'Fig 3.1 Reported Running Costs'!$J$5</c:f>
              <c:strCache>
                <c:ptCount val="1"/>
                <c:pt idx="0">
                  <c:v>1997</c:v>
                </c:pt>
              </c:strCache>
            </c:strRef>
          </c:tx>
          <c:xVal>
            <c:numRef>
              <c:f>'Fig 3.1 Reported Running Costs'!$A$7:$A$19</c:f>
              <c:numCache>
                <c:formatCode>General</c:formatCode>
                <c:ptCount val="13"/>
                <c:pt idx="0">
                  <c:v>1986</c:v>
                </c:pt>
                <c:pt idx="1">
                  <c:v>1987</c:v>
                </c:pt>
                <c:pt idx="2">
                  <c:v>1988</c:v>
                </c:pt>
                <c:pt idx="3">
                  <c:v>1989</c:v>
                </c:pt>
                <c:pt idx="4">
                  <c:v>1990</c:v>
                </c:pt>
                <c:pt idx="5">
                  <c:v>1991</c:v>
                </c:pt>
                <c:pt idx="6">
                  <c:v>1992</c:v>
                </c:pt>
                <c:pt idx="7">
                  <c:v>1993</c:v>
                </c:pt>
                <c:pt idx="8">
                  <c:v>1994</c:v>
                </c:pt>
                <c:pt idx="9">
                  <c:v>1995</c:v>
                </c:pt>
                <c:pt idx="10">
                  <c:v>1996</c:v>
                </c:pt>
                <c:pt idx="11">
                  <c:v>1997</c:v>
                </c:pt>
                <c:pt idx="12">
                  <c:v>1998</c:v>
                </c:pt>
              </c:numCache>
            </c:numRef>
          </c:xVal>
          <c:yVal>
            <c:numRef>
              <c:f>'Fig 3.1 Reported Running Costs'!$J$7:$J$19</c:f>
              <c:numCache>
                <c:formatCode>General</c:formatCode>
                <c:ptCount val="13"/>
                <c:pt idx="6">
                  <c:v>175</c:v>
                </c:pt>
                <c:pt idx="7">
                  <c:v>190</c:v>
                </c:pt>
                <c:pt idx="8">
                  <c:v>188</c:v>
                </c:pt>
                <c:pt idx="9">
                  <c:v>186</c:v>
                </c:pt>
                <c:pt idx="10">
                  <c:v>181</c:v>
                </c:pt>
              </c:numCache>
            </c:numRef>
          </c:yVal>
          <c:smooth val="0"/>
        </c:ser>
        <c:ser>
          <c:idx val="9"/>
          <c:order val="9"/>
          <c:tx>
            <c:strRef>
              <c:f>'Fig 3.1 Reported Running Costs'!$K$5</c:f>
              <c:strCache>
                <c:ptCount val="1"/>
                <c:pt idx="0">
                  <c:v>1998</c:v>
                </c:pt>
              </c:strCache>
            </c:strRef>
          </c:tx>
          <c:dLbls>
            <c:dLbl>
              <c:idx val="7"/>
              <c:delete val="1"/>
            </c:dLbl>
            <c:dLbl>
              <c:idx val="8"/>
              <c:delete val="1"/>
            </c:dLbl>
            <c:dLbl>
              <c:idx val="9"/>
              <c:delete val="1"/>
            </c:dLbl>
            <c:dLbl>
              <c:idx val="10"/>
              <c:layout>
                <c:manualLayout>
                  <c:x val="-0.22337595209555561"/>
                  <c:y val="-6.4393942466902526E-2"/>
                </c:manualLayout>
              </c:layout>
              <c:tx>
                <c:rich>
                  <a:bodyPr/>
                  <a:lstStyle/>
                  <a:p>
                    <a:r>
                      <a:rPr lang="en-US"/>
                      <a:t>1995</a:t>
                    </a:r>
                    <a:r>
                      <a:rPr lang="en-US" baseline="0"/>
                      <a:t> - 1998</a:t>
                    </a:r>
                    <a:endParaRPr lang="en-US"/>
                  </a:p>
                </c:rich>
              </c:tx>
              <c:showLegendKey val="0"/>
              <c:showVal val="0"/>
              <c:showCatName val="1"/>
              <c:showSerName val="0"/>
              <c:showPercent val="0"/>
              <c:showBubbleSize val="0"/>
            </c:dLbl>
            <c:dLbl>
              <c:idx val="11"/>
              <c:delete val="1"/>
            </c:dLbl>
            <c:showLegendKey val="0"/>
            <c:showVal val="0"/>
            <c:showCatName val="1"/>
            <c:showSerName val="0"/>
            <c:showPercent val="0"/>
            <c:showBubbleSize val="0"/>
            <c:showLeaderLines val="0"/>
          </c:dLbls>
          <c:xVal>
            <c:numRef>
              <c:f>'Fig 3.1 Reported Running Costs'!$A$7:$A$19</c:f>
              <c:numCache>
                <c:formatCode>General</c:formatCode>
                <c:ptCount val="13"/>
                <c:pt idx="0">
                  <c:v>1986</c:v>
                </c:pt>
                <c:pt idx="1">
                  <c:v>1987</c:v>
                </c:pt>
                <c:pt idx="2">
                  <c:v>1988</c:v>
                </c:pt>
                <c:pt idx="3">
                  <c:v>1989</c:v>
                </c:pt>
                <c:pt idx="4">
                  <c:v>1990</c:v>
                </c:pt>
                <c:pt idx="5">
                  <c:v>1991</c:v>
                </c:pt>
                <c:pt idx="6">
                  <c:v>1992</c:v>
                </c:pt>
                <c:pt idx="7">
                  <c:v>1993</c:v>
                </c:pt>
                <c:pt idx="8">
                  <c:v>1994</c:v>
                </c:pt>
                <c:pt idx="9">
                  <c:v>1995</c:v>
                </c:pt>
                <c:pt idx="10">
                  <c:v>1996</c:v>
                </c:pt>
                <c:pt idx="11">
                  <c:v>1997</c:v>
                </c:pt>
                <c:pt idx="12">
                  <c:v>1998</c:v>
                </c:pt>
              </c:numCache>
            </c:numRef>
          </c:xVal>
          <c:yVal>
            <c:numRef>
              <c:f>'Fig 3.1 Reported Running Costs'!$K$7:$K$19</c:f>
              <c:numCache>
                <c:formatCode>General</c:formatCode>
                <c:ptCount val="13"/>
                <c:pt idx="7">
                  <c:v>190</c:v>
                </c:pt>
                <c:pt idx="8">
                  <c:v>188</c:v>
                </c:pt>
                <c:pt idx="9">
                  <c:v>186</c:v>
                </c:pt>
                <c:pt idx="10">
                  <c:v>181</c:v>
                </c:pt>
                <c:pt idx="11">
                  <c:v>190</c:v>
                </c:pt>
              </c:numCache>
            </c:numRef>
          </c:yVal>
          <c:smooth val="0"/>
        </c:ser>
        <c:ser>
          <c:idx val="10"/>
          <c:order val="10"/>
          <c:tx>
            <c:strRef>
              <c:f>'Fig 3.1 Reported Running Costs'!$L$5</c:f>
              <c:strCache>
                <c:ptCount val="1"/>
                <c:pt idx="0">
                  <c:v>1999</c:v>
                </c:pt>
              </c:strCache>
            </c:strRef>
          </c:tx>
          <c:dLbls>
            <c:dLbl>
              <c:idx val="8"/>
              <c:delete val="1"/>
            </c:dLbl>
            <c:dLbl>
              <c:idx val="9"/>
              <c:delete val="1"/>
            </c:dLbl>
            <c:dLbl>
              <c:idx val="10"/>
              <c:delete val="1"/>
            </c:dLbl>
            <c:dLbl>
              <c:idx val="11"/>
              <c:delete val="1"/>
            </c:dLbl>
            <c:dLbl>
              <c:idx val="12"/>
              <c:delete val="1"/>
            </c:dLbl>
            <c:showLegendKey val="0"/>
            <c:showVal val="0"/>
            <c:showCatName val="1"/>
            <c:showSerName val="0"/>
            <c:showPercent val="0"/>
            <c:showBubbleSize val="0"/>
            <c:showLeaderLines val="0"/>
          </c:dLbls>
          <c:xVal>
            <c:numRef>
              <c:f>'Fig 3.1 Reported Running Costs'!$A$7:$A$19</c:f>
              <c:numCache>
                <c:formatCode>General</c:formatCode>
                <c:ptCount val="13"/>
                <c:pt idx="0">
                  <c:v>1986</c:v>
                </c:pt>
                <c:pt idx="1">
                  <c:v>1987</c:v>
                </c:pt>
                <c:pt idx="2">
                  <c:v>1988</c:v>
                </c:pt>
                <c:pt idx="3">
                  <c:v>1989</c:v>
                </c:pt>
                <c:pt idx="4">
                  <c:v>1990</c:v>
                </c:pt>
                <c:pt idx="5">
                  <c:v>1991</c:v>
                </c:pt>
                <c:pt idx="6">
                  <c:v>1992</c:v>
                </c:pt>
                <c:pt idx="7">
                  <c:v>1993</c:v>
                </c:pt>
                <c:pt idx="8">
                  <c:v>1994</c:v>
                </c:pt>
                <c:pt idx="9">
                  <c:v>1995</c:v>
                </c:pt>
                <c:pt idx="10">
                  <c:v>1996</c:v>
                </c:pt>
                <c:pt idx="11">
                  <c:v>1997</c:v>
                </c:pt>
                <c:pt idx="12">
                  <c:v>1998</c:v>
                </c:pt>
              </c:numCache>
            </c:numRef>
          </c:xVal>
          <c:yVal>
            <c:numRef>
              <c:f>'Fig 3.1 Reported Running Costs'!$L$7:$L$19</c:f>
              <c:numCache>
                <c:formatCode>General</c:formatCode>
                <c:ptCount val="13"/>
                <c:pt idx="8">
                  <c:v>145</c:v>
                </c:pt>
                <c:pt idx="9">
                  <c:v>142</c:v>
                </c:pt>
                <c:pt idx="10">
                  <c:v>143</c:v>
                </c:pt>
                <c:pt idx="11">
                  <c:v>150</c:v>
                </c:pt>
                <c:pt idx="12">
                  <c:v>134</c:v>
                </c:pt>
              </c:numCache>
            </c:numRef>
          </c:yVal>
          <c:smooth val="0"/>
        </c:ser>
        <c:dLbls>
          <c:showLegendKey val="0"/>
          <c:showVal val="0"/>
          <c:showCatName val="0"/>
          <c:showSerName val="0"/>
          <c:showPercent val="0"/>
          <c:showBubbleSize val="0"/>
        </c:dLbls>
        <c:axId val="107932288"/>
        <c:axId val="108085632"/>
      </c:scatterChart>
      <c:valAx>
        <c:axId val="107932288"/>
        <c:scaling>
          <c:orientation val="minMax"/>
          <c:min val="1985"/>
        </c:scaling>
        <c:delete val="0"/>
        <c:axPos val="b"/>
        <c:numFmt formatCode="General" sourceLinked="1"/>
        <c:majorTickMark val="out"/>
        <c:minorTickMark val="none"/>
        <c:tickLblPos val="nextTo"/>
        <c:crossAx val="108085632"/>
        <c:crosses val="autoZero"/>
        <c:crossBetween val="midCat"/>
        <c:majorUnit val="5"/>
      </c:valAx>
      <c:valAx>
        <c:axId val="108085632"/>
        <c:scaling>
          <c:orientation val="minMax"/>
        </c:scaling>
        <c:delete val="0"/>
        <c:axPos val="l"/>
        <c:majorGridlines>
          <c:spPr>
            <a:ln>
              <a:noFill/>
            </a:ln>
          </c:spPr>
        </c:majorGridlines>
        <c:numFmt formatCode="General" sourceLinked="1"/>
        <c:majorTickMark val="out"/>
        <c:minorTickMark val="none"/>
        <c:tickLblPos val="nextTo"/>
        <c:crossAx val="107932288"/>
        <c:crosses val="autoZero"/>
        <c:crossBetween val="midCat"/>
      </c:valAx>
      <c:spPr>
        <a:ln>
          <a:solidFill>
            <a:schemeClr val="bg1">
              <a:lumMod val="50000"/>
            </a:schemeClr>
          </a:solidFill>
        </a:ln>
      </c:spPr>
    </c:plotArea>
    <c:plotVisOnly val="1"/>
    <c:dispBlanksAs val="gap"/>
    <c:showDLblsOverMax val="0"/>
  </c:chart>
  <c:txPr>
    <a:bodyPr/>
    <a:lstStyle/>
    <a:p>
      <a:pPr>
        <a:defRPr sz="1600"/>
      </a:pPr>
      <a:endParaRPr lang="en-US"/>
    </a:p>
  </c:txPr>
  <c:printSettings>
    <c:headerFooter/>
    <c:pageMargins b="0.75000000000000377" l="0.70000000000000062" r="0.70000000000000062" t="0.75000000000000377" header="0.30000000000000032" footer="0.30000000000000032"/>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barChart>
        <c:barDir val="col"/>
        <c:grouping val="stacked"/>
        <c:varyColors val="0"/>
        <c:ser>
          <c:idx val="0"/>
          <c:order val="0"/>
          <c:invertIfNegative val="0"/>
          <c:cat>
            <c:strRef>
              <c:f>'Figs 3.2 3.3 Index of vol'!$L$5:$L$11</c:f>
              <c:strCache>
                <c:ptCount val="7"/>
                <c:pt idx="0">
                  <c:v>1980-1984</c:v>
                </c:pt>
                <c:pt idx="1">
                  <c:v>1985-1989</c:v>
                </c:pt>
                <c:pt idx="2">
                  <c:v>1990-1994</c:v>
                </c:pt>
                <c:pt idx="3">
                  <c:v>1995-1999</c:v>
                </c:pt>
                <c:pt idx="4">
                  <c:v>2000-2004</c:v>
                </c:pt>
                <c:pt idx="5">
                  <c:v>2005-2009</c:v>
                </c:pt>
                <c:pt idx="6">
                  <c:v>2010-2013</c:v>
                </c:pt>
              </c:strCache>
            </c:strRef>
          </c:cat>
          <c:val>
            <c:numRef>
              <c:f>'Figs 3.2 3.3 Index of vol'!$M$5:$M$11</c:f>
              <c:numCache>
                <c:formatCode>General</c:formatCode>
                <c:ptCount val="7"/>
                <c:pt idx="0">
                  <c:v>2</c:v>
                </c:pt>
                <c:pt idx="1">
                  <c:v>12</c:v>
                </c:pt>
                <c:pt idx="2">
                  <c:v>12</c:v>
                </c:pt>
                <c:pt idx="3">
                  <c:v>16</c:v>
                </c:pt>
                <c:pt idx="4">
                  <c:v>16</c:v>
                </c:pt>
                <c:pt idx="5">
                  <c:v>33</c:v>
                </c:pt>
                <c:pt idx="6">
                  <c:v>37.5</c:v>
                </c:pt>
              </c:numCache>
            </c:numRef>
          </c:val>
        </c:ser>
        <c:dLbls>
          <c:showLegendKey val="0"/>
          <c:showVal val="0"/>
          <c:showCatName val="0"/>
          <c:showSerName val="0"/>
          <c:showPercent val="0"/>
          <c:showBubbleSize val="0"/>
        </c:dLbls>
        <c:gapWidth val="104"/>
        <c:overlap val="100"/>
        <c:axId val="109597440"/>
        <c:axId val="109598976"/>
      </c:barChart>
      <c:dateAx>
        <c:axId val="109597440"/>
        <c:scaling>
          <c:orientation val="minMax"/>
        </c:scaling>
        <c:delete val="0"/>
        <c:axPos val="b"/>
        <c:numFmt formatCode="General" sourceLinked="1"/>
        <c:majorTickMark val="out"/>
        <c:minorTickMark val="none"/>
        <c:tickLblPos val="nextTo"/>
        <c:txPr>
          <a:bodyPr/>
          <a:lstStyle/>
          <a:p>
            <a:pPr>
              <a:defRPr sz="1200"/>
            </a:pPr>
            <a:endParaRPr lang="en-US"/>
          </a:p>
        </c:txPr>
        <c:crossAx val="109598976"/>
        <c:crosses val="autoZero"/>
        <c:auto val="0"/>
        <c:lblOffset val="100"/>
        <c:baseTimeUnit val="days"/>
        <c:majorTimeUnit val="days"/>
      </c:dateAx>
      <c:valAx>
        <c:axId val="109598976"/>
        <c:scaling>
          <c:orientation val="minMax"/>
          <c:max val="40"/>
        </c:scaling>
        <c:delete val="0"/>
        <c:axPos val="l"/>
        <c:numFmt formatCode="General" sourceLinked="1"/>
        <c:majorTickMark val="out"/>
        <c:minorTickMark val="none"/>
        <c:tickLblPos val="nextTo"/>
        <c:crossAx val="109597440"/>
        <c:crosses val="autoZero"/>
        <c:crossBetween val="between"/>
        <c:majorUnit val="10"/>
      </c:valAx>
      <c:spPr>
        <a:ln>
          <a:solidFill>
            <a:schemeClr val="tx1"/>
          </a:solidFill>
        </a:ln>
      </c:spPr>
    </c:plotArea>
    <c:plotVisOnly val="1"/>
    <c:dispBlanksAs val="gap"/>
    <c:showDLblsOverMax val="0"/>
  </c:chart>
  <c:txPr>
    <a:bodyPr/>
    <a:lstStyle/>
    <a:p>
      <a:pPr>
        <a:defRPr sz="1400"/>
      </a:pPr>
      <a:endParaRPr lang="en-US"/>
    </a:p>
  </c:txPr>
  <c:printSettings>
    <c:headerFooter/>
    <c:pageMargins b="0.75000000000000033" l="0.70000000000000029" r="0.70000000000000029" t="0.75000000000000033" header="0.30000000000000016" footer="0.30000000000000016"/>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tx>
            <c:strRef>
              <c:f>'Figs 3.2 3.3 Index of vol'!$B$3</c:f>
              <c:strCache>
                <c:ptCount val="1"/>
                <c:pt idx="0">
                  <c:v>Administration costs</c:v>
                </c:pt>
              </c:strCache>
            </c:strRef>
          </c:tx>
          <c:spPr>
            <a:ln w="28575">
              <a:noFill/>
            </a:ln>
          </c:spPr>
          <c:marker>
            <c:symbol val="circle"/>
            <c:size val="20"/>
            <c:spPr>
              <a:solidFill>
                <a:schemeClr val="tx1">
                  <a:lumMod val="50000"/>
                  <a:lumOff val="50000"/>
                </a:schemeClr>
              </a:solidFill>
              <a:ln>
                <a:solidFill>
                  <a:sysClr val="windowText" lastClr="000000"/>
                </a:solidFill>
              </a:ln>
            </c:spPr>
          </c:marker>
          <c:dPt>
            <c:idx val="6"/>
            <c:marker>
              <c:symbol val="circle"/>
              <c:size val="24"/>
            </c:marker>
            <c:bubble3D val="0"/>
          </c:dPt>
          <c:dPt>
            <c:idx val="7"/>
            <c:marker>
              <c:symbol val="circle"/>
              <c:size val="16"/>
            </c:marker>
            <c:bubble3D val="0"/>
          </c:dPt>
          <c:dPt>
            <c:idx val="11"/>
            <c:marker>
              <c:symbol val="circle"/>
              <c:size val="16"/>
            </c:marker>
            <c:bubble3D val="0"/>
          </c:dPt>
          <c:dPt>
            <c:idx val="13"/>
            <c:marker>
              <c:symbol val="circle"/>
              <c:size val="16"/>
            </c:marker>
            <c:bubble3D val="0"/>
          </c:dPt>
          <c:dPt>
            <c:idx val="15"/>
            <c:marker>
              <c:symbol val="circle"/>
              <c:size val="16"/>
            </c:marker>
            <c:bubble3D val="0"/>
          </c:dPt>
          <c:dPt>
            <c:idx val="16"/>
            <c:marker>
              <c:symbol val="circle"/>
              <c:size val="16"/>
            </c:marker>
            <c:bubble3D val="0"/>
          </c:dPt>
          <c:dPt>
            <c:idx val="18"/>
            <c:marker>
              <c:symbol val="circle"/>
              <c:size val="16"/>
            </c:marker>
            <c:bubble3D val="0"/>
          </c:dPt>
          <c:dPt>
            <c:idx val="19"/>
            <c:marker>
              <c:symbol val="circle"/>
              <c:size val="16"/>
            </c:marker>
            <c:bubble3D val="0"/>
          </c:dPt>
          <c:dPt>
            <c:idx val="20"/>
            <c:marker>
              <c:symbol val="circle"/>
              <c:size val="16"/>
            </c:marker>
            <c:bubble3D val="0"/>
          </c:dPt>
          <c:dPt>
            <c:idx val="21"/>
            <c:marker>
              <c:symbol val="circle"/>
              <c:size val="24"/>
            </c:marker>
            <c:bubble3D val="0"/>
          </c:dPt>
          <c:dPt>
            <c:idx val="22"/>
            <c:marker>
              <c:symbol val="circle"/>
              <c:size val="16"/>
            </c:marker>
            <c:bubble3D val="0"/>
          </c:dPt>
          <c:dPt>
            <c:idx val="24"/>
            <c:marker>
              <c:symbol val="circle"/>
              <c:size val="12"/>
            </c:marker>
            <c:bubble3D val="0"/>
          </c:dPt>
          <c:dPt>
            <c:idx val="25"/>
            <c:marker>
              <c:symbol val="circle"/>
              <c:size val="24"/>
            </c:marker>
            <c:bubble3D val="0"/>
          </c:dPt>
          <c:dPt>
            <c:idx val="28"/>
            <c:marker>
              <c:symbol val="circle"/>
              <c:size val="16"/>
            </c:marker>
            <c:bubble3D val="0"/>
          </c:dPt>
          <c:dPt>
            <c:idx val="30"/>
            <c:marker>
              <c:symbol val="circle"/>
              <c:size val="16"/>
            </c:marker>
            <c:bubble3D val="0"/>
          </c:dPt>
          <c:dPt>
            <c:idx val="31"/>
            <c:marker>
              <c:symbol val="circle"/>
              <c:size val="24"/>
            </c:marker>
            <c:bubble3D val="0"/>
          </c:dPt>
          <c:dPt>
            <c:idx val="32"/>
            <c:marker>
              <c:symbol val="circle"/>
              <c:size val="24"/>
            </c:marker>
            <c:bubble3D val="0"/>
          </c:dPt>
          <c:xVal>
            <c:numRef>
              <c:f>'Figs 3.2 3.3 Index of vol'!$A$4:$A$39</c:f>
              <c:numCache>
                <c:formatCode>General</c:formatCode>
                <c:ptCount val="36"/>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pt idx="33">
                  <c:v>2013</c:v>
                </c:pt>
                <c:pt idx="34">
                  <c:v>2014</c:v>
                </c:pt>
                <c:pt idx="35">
                  <c:v>2015</c:v>
                </c:pt>
              </c:numCache>
            </c:numRef>
          </c:xVal>
          <c:yVal>
            <c:numRef>
              <c:f>'Figs 3.2 3.3 Index of vol'!$B$4:$B$39</c:f>
              <c:numCache>
                <c:formatCode>General</c:formatCode>
                <c:ptCount val="36"/>
                <c:pt idx="6">
                  <c:v>4</c:v>
                </c:pt>
                <c:pt idx="7">
                  <c:v>4</c:v>
                </c:pt>
                <c:pt idx="11">
                  <c:v>4</c:v>
                </c:pt>
                <c:pt idx="13">
                  <c:v>4</c:v>
                </c:pt>
                <c:pt idx="15">
                  <c:v>4</c:v>
                </c:pt>
                <c:pt idx="18">
                  <c:v>4</c:v>
                </c:pt>
                <c:pt idx="19">
                  <c:v>4</c:v>
                </c:pt>
                <c:pt idx="21">
                  <c:v>4</c:v>
                </c:pt>
                <c:pt idx="22">
                  <c:v>4</c:v>
                </c:pt>
                <c:pt idx="24">
                  <c:v>4</c:v>
                </c:pt>
                <c:pt idx="25">
                  <c:v>4</c:v>
                </c:pt>
                <c:pt idx="28">
                  <c:v>4</c:v>
                </c:pt>
                <c:pt idx="31">
                  <c:v>4</c:v>
                </c:pt>
                <c:pt idx="32">
                  <c:v>4</c:v>
                </c:pt>
              </c:numCache>
            </c:numRef>
          </c:yVal>
          <c:smooth val="0"/>
        </c:ser>
        <c:ser>
          <c:idx val="1"/>
          <c:order val="1"/>
          <c:tx>
            <c:strRef>
              <c:f>'Figs 3.2 3.3 Index of vol'!$D$3</c:f>
              <c:strCache>
                <c:ptCount val="1"/>
                <c:pt idx="0">
                  <c:v>Civil Service Paybill</c:v>
                </c:pt>
              </c:strCache>
            </c:strRef>
          </c:tx>
          <c:spPr>
            <a:ln w="28575">
              <a:noFill/>
            </a:ln>
          </c:spPr>
          <c:marker>
            <c:symbol val="circle"/>
            <c:size val="24"/>
            <c:spPr>
              <a:solidFill>
                <a:schemeClr val="bg1">
                  <a:lumMod val="65000"/>
                </a:schemeClr>
              </a:solidFill>
              <a:ln>
                <a:solidFill>
                  <a:schemeClr val="tx1"/>
                </a:solidFill>
              </a:ln>
            </c:spPr>
          </c:marker>
          <c:dPt>
            <c:idx val="0"/>
            <c:marker>
              <c:symbol val="circle"/>
              <c:size val="12"/>
            </c:marker>
            <c:bubble3D val="0"/>
          </c:dPt>
          <c:dPt>
            <c:idx val="1"/>
            <c:marker>
              <c:symbol val="circle"/>
              <c:size val="12"/>
            </c:marker>
            <c:bubble3D val="0"/>
          </c:dPt>
          <c:dPt>
            <c:idx val="7"/>
            <c:marker>
              <c:symbol val="circle"/>
              <c:size val="12"/>
            </c:marker>
            <c:bubble3D val="0"/>
          </c:dPt>
          <c:dPt>
            <c:idx val="9"/>
            <c:marker>
              <c:symbol val="circle"/>
              <c:size val="16"/>
            </c:marker>
            <c:bubble3D val="0"/>
          </c:dPt>
          <c:dPt>
            <c:idx val="12"/>
            <c:marker>
              <c:symbol val="circle"/>
              <c:size val="16"/>
            </c:marker>
            <c:bubble3D val="0"/>
          </c:dPt>
          <c:dPt>
            <c:idx val="13"/>
            <c:marker>
              <c:symbol val="circle"/>
              <c:size val="16"/>
            </c:marker>
            <c:bubble3D val="0"/>
          </c:dPt>
          <c:dPt>
            <c:idx val="15"/>
            <c:marker>
              <c:symbol val="circle"/>
              <c:size val="16"/>
            </c:marker>
            <c:bubble3D val="0"/>
          </c:dPt>
          <c:dPt>
            <c:idx val="16"/>
            <c:marker>
              <c:symbol val="circle"/>
              <c:size val="16"/>
            </c:marker>
            <c:bubble3D val="0"/>
          </c:dPt>
          <c:dPt>
            <c:idx val="18"/>
            <c:marker>
              <c:symbol val="circle"/>
              <c:size val="16"/>
            </c:marker>
            <c:bubble3D val="0"/>
          </c:dPt>
          <c:dPt>
            <c:idx val="19"/>
            <c:marker>
              <c:symbol val="circle"/>
              <c:size val="16"/>
            </c:marker>
            <c:bubble3D val="0"/>
          </c:dPt>
          <c:dPt>
            <c:idx val="20"/>
            <c:marker>
              <c:symbol val="circle"/>
              <c:size val="16"/>
            </c:marker>
            <c:bubble3D val="0"/>
          </c:dPt>
          <c:dPt>
            <c:idx val="21"/>
            <c:marker>
              <c:symbol val="circle"/>
              <c:size val="16"/>
            </c:marker>
            <c:bubble3D val="0"/>
          </c:dPt>
          <c:xVal>
            <c:numRef>
              <c:f>'Figs 3.2 3.3 Index of vol'!$A$4:$A$39</c:f>
              <c:numCache>
                <c:formatCode>General</c:formatCode>
                <c:ptCount val="36"/>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pt idx="33">
                  <c:v>2013</c:v>
                </c:pt>
                <c:pt idx="34">
                  <c:v>2014</c:v>
                </c:pt>
                <c:pt idx="35">
                  <c:v>2015</c:v>
                </c:pt>
              </c:numCache>
            </c:numRef>
          </c:xVal>
          <c:yVal>
            <c:numRef>
              <c:f>'Figs 3.2 3.3 Index of vol'!$D$4:$D$39</c:f>
              <c:numCache>
                <c:formatCode>General</c:formatCode>
                <c:ptCount val="36"/>
                <c:pt idx="1">
                  <c:v>3</c:v>
                </c:pt>
                <c:pt idx="6">
                  <c:v>3</c:v>
                </c:pt>
                <c:pt idx="12">
                  <c:v>3</c:v>
                </c:pt>
                <c:pt idx="13">
                  <c:v>3</c:v>
                </c:pt>
                <c:pt idx="16">
                  <c:v>3</c:v>
                </c:pt>
                <c:pt idx="19">
                  <c:v>3</c:v>
                </c:pt>
                <c:pt idx="20">
                  <c:v>3</c:v>
                </c:pt>
                <c:pt idx="21">
                  <c:v>3</c:v>
                </c:pt>
                <c:pt idx="25">
                  <c:v>3</c:v>
                </c:pt>
                <c:pt idx="28">
                  <c:v>3</c:v>
                </c:pt>
                <c:pt idx="31">
                  <c:v>3</c:v>
                </c:pt>
                <c:pt idx="32">
                  <c:v>3</c:v>
                </c:pt>
                <c:pt idx="33">
                  <c:v>3</c:v>
                </c:pt>
              </c:numCache>
            </c:numRef>
          </c:yVal>
          <c:smooth val="0"/>
        </c:ser>
        <c:ser>
          <c:idx val="2"/>
          <c:order val="2"/>
          <c:tx>
            <c:strRef>
              <c:f>'Figs 3.2 3.3 Index of vol'!$F$3</c:f>
              <c:strCache>
                <c:ptCount val="1"/>
                <c:pt idx="0">
                  <c:v>Tax cost/yield</c:v>
                </c:pt>
              </c:strCache>
            </c:strRef>
          </c:tx>
          <c:spPr>
            <a:ln w="28575">
              <a:noFill/>
            </a:ln>
          </c:spPr>
          <c:marker>
            <c:symbol val="circle"/>
            <c:size val="24"/>
            <c:spPr>
              <a:solidFill>
                <a:schemeClr val="bg1">
                  <a:lumMod val="85000"/>
                </a:schemeClr>
              </a:solidFill>
              <a:ln>
                <a:solidFill>
                  <a:schemeClr val="tx1"/>
                </a:solidFill>
              </a:ln>
            </c:spPr>
          </c:marker>
          <c:dPt>
            <c:idx val="4"/>
            <c:marker>
              <c:symbol val="circle"/>
              <c:size val="12"/>
            </c:marker>
            <c:bubble3D val="0"/>
          </c:dPt>
          <c:dPt>
            <c:idx val="5"/>
            <c:marker>
              <c:symbol val="circle"/>
              <c:size val="12"/>
            </c:marker>
            <c:bubble3D val="0"/>
          </c:dPt>
          <c:dPt>
            <c:idx val="9"/>
            <c:marker>
              <c:symbol val="circle"/>
              <c:size val="16"/>
            </c:marker>
            <c:bubble3D val="0"/>
          </c:dPt>
          <c:dPt>
            <c:idx val="12"/>
            <c:marker>
              <c:symbol val="circle"/>
              <c:size val="16"/>
            </c:marker>
            <c:bubble3D val="0"/>
          </c:dPt>
          <c:dPt>
            <c:idx val="13"/>
            <c:marker>
              <c:symbol val="circle"/>
              <c:size val="16"/>
            </c:marker>
            <c:bubble3D val="0"/>
          </c:dPt>
          <c:dPt>
            <c:idx val="15"/>
            <c:marker>
              <c:symbol val="circle"/>
              <c:size val="12"/>
            </c:marker>
            <c:bubble3D val="0"/>
          </c:dPt>
          <c:dPt>
            <c:idx val="20"/>
            <c:marker>
              <c:symbol val="circle"/>
              <c:size val="16"/>
            </c:marker>
            <c:bubble3D val="0"/>
          </c:dPt>
          <c:dPt>
            <c:idx val="21"/>
            <c:marker>
              <c:symbol val="circle"/>
              <c:size val="12"/>
            </c:marker>
            <c:bubble3D val="0"/>
          </c:dPt>
          <c:dPt>
            <c:idx val="22"/>
            <c:marker>
              <c:symbol val="circle"/>
              <c:size val="12"/>
            </c:marker>
            <c:bubble3D val="0"/>
          </c:dPt>
          <c:dPt>
            <c:idx val="23"/>
            <c:marker>
              <c:symbol val="circle"/>
              <c:size val="12"/>
            </c:marker>
            <c:bubble3D val="0"/>
          </c:dPt>
          <c:dPt>
            <c:idx val="26"/>
            <c:marker>
              <c:symbol val="circle"/>
              <c:size val="12"/>
            </c:marker>
            <c:bubble3D val="0"/>
          </c:dPt>
          <c:dPt>
            <c:idx val="27"/>
            <c:marker>
              <c:symbol val="circle"/>
              <c:size val="16"/>
            </c:marker>
            <c:bubble3D val="0"/>
          </c:dPt>
          <c:dPt>
            <c:idx val="30"/>
            <c:marker>
              <c:symbol val="circle"/>
              <c:size val="16"/>
            </c:marker>
            <c:bubble3D val="0"/>
          </c:dPt>
          <c:dPt>
            <c:idx val="31"/>
            <c:marker>
              <c:symbol val="circle"/>
              <c:size val="12"/>
            </c:marker>
            <c:bubble3D val="0"/>
          </c:dPt>
          <c:dPt>
            <c:idx val="32"/>
            <c:marker>
              <c:symbol val="circle"/>
              <c:size val="16"/>
            </c:marker>
            <c:bubble3D val="0"/>
          </c:dPt>
          <c:xVal>
            <c:numRef>
              <c:f>'Figs 3.2 3.3 Index of vol'!$A$4:$A$39</c:f>
              <c:numCache>
                <c:formatCode>General</c:formatCode>
                <c:ptCount val="36"/>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pt idx="33">
                  <c:v>2013</c:v>
                </c:pt>
                <c:pt idx="34">
                  <c:v>2014</c:v>
                </c:pt>
                <c:pt idx="35">
                  <c:v>2015</c:v>
                </c:pt>
              </c:numCache>
            </c:numRef>
          </c:xVal>
          <c:yVal>
            <c:numRef>
              <c:f>'Figs 3.2 3.3 Index of vol'!$F$4:$F$39</c:f>
              <c:numCache>
                <c:formatCode>General</c:formatCode>
                <c:ptCount val="36"/>
                <c:pt idx="4">
                  <c:v>2</c:v>
                </c:pt>
                <c:pt idx="9">
                  <c:v>2</c:v>
                </c:pt>
                <c:pt idx="13">
                  <c:v>2</c:v>
                </c:pt>
                <c:pt idx="15">
                  <c:v>2</c:v>
                </c:pt>
                <c:pt idx="19">
                  <c:v>2</c:v>
                </c:pt>
                <c:pt idx="20">
                  <c:v>2</c:v>
                </c:pt>
                <c:pt idx="21">
                  <c:v>2</c:v>
                </c:pt>
                <c:pt idx="23">
                  <c:v>2</c:v>
                </c:pt>
                <c:pt idx="25">
                  <c:v>2</c:v>
                </c:pt>
                <c:pt idx="26">
                  <c:v>2</c:v>
                </c:pt>
                <c:pt idx="27">
                  <c:v>2</c:v>
                </c:pt>
                <c:pt idx="30">
                  <c:v>2</c:v>
                </c:pt>
                <c:pt idx="31">
                  <c:v>2</c:v>
                </c:pt>
                <c:pt idx="32">
                  <c:v>2</c:v>
                </c:pt>
              </c:numCache>
            </c:numRef>
          </c:yVal>
          <c:smooth val="0"/>
        </c:ser>
        <c:ser>
          <c:idx val="3"/>
          <c:order val="3"/>
          <c:tx>
            <c:strRef>
              <c:f>'Figs 3.2 3.3 Index of vol'!$H$3</c:f>
              <c:strCache>
                <c:ptCount val="1"/>
                <c:pt idx="0">
                  <c:v>Complaints to Parliamentary Ombudsman</c:v>
                </c:pt>
              </c:strCache>
            </c:strRef>
          </c:tx>
          <c:spPr>
            <a:ln w="28575">
              <a:noFill/>
            </a:ln>
          </c:spPr>
          <c:marker>
            <c:symbol val="circle"/>
            <c:size val="24"/>
            <c:spPr>
              <a:solidFill>
                <a:schemeClr val="bg1"/>
              </a:solidFill>
              <a:ln>
                <a:solidFill>
                  <a:schemeClr val="tx1"/>
                </a:solidFill>
              </a:ln>
            </c:spPr>
          </c:marker>
          <c:dPt>
            <c:idx val="18"/>
            <c:marker>
              <c:symbol val="circle"/>
              <c:size val="12"/>
            </c:marker>
            <c:bubble3D val="0"/>
          </c:dPt>
          <c:dPt>
            <c:idx val="31"/>
            <c:marker>
              <c:symbol val="circle"/>
              <c:size val="12"/>
            </c:marker>
            <c:bubble3D val="0"/>
          </c:dPt>
          <c:xVal>
            <c:numRef>
              <c:f>'Figs 3.2 3.3 Index of vol'!$A$4:$A$39</c:f>
              <c:numCache>
                <c:formatCode>General</c:formatCode>
                <c:ptCount val="36"/>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pt idx="33">
                  <c:v>2013</c:v>
                </c:pt>
                <c:pt idx="34">
                  <c:v>2014</c:v>
                </c:pt>
                <c:pt idx="35">
                  <c:v>2015</c:v>
                </c:pt>
              </c:numCache>
            </c:numRef>
          </c:xVal>
          <c:yVal>
            <c:numRef>
              <c:f>'Figs 3.2 3.3 Index of vol'!$H$4:$H$39</c:f>
              <c:numCache>
                <c:formatCode>General</c:formatCode>
                <c:ptCount val="36"/>
                <c:pt idx="18">
                  <c:v>1</c:v>
                </c:pt>
                <c:pt idx="25">
                  <c:v>1</c:v>
                </c:pt>
                <c:pt idx="26">
                  <c:v>1</c:v>
                </c:pt>
                <c:pt idx="28">
                  <c:v>1</c:v>
                </c:pt>
                <c:pt idx="31">
                  <c:v>1</c:v>
                </c:pt>
                <c:pt idx="33">
                  <c:v>1</c:v>
                </c:pt>
              </c:numCache>
            </c:numRef>
          </c:yVal>
          <c:smooth val="0"/>
        </c:ser>
        <c:dLbls>
          <c:showLegendKey val="0"/>
          <c:showVal val="0"/>
          <c:showCatName val="0"/>
          <c:showSerName val="0"/>
          <c:showPercent val="0"/>
          <c:showBubbleSize val="0"/>
        </c:dLbls>
        <c:axId val="109620608"/>
        <c:axId val="109639168"/>
      </c:scatterChart>
      <c:valAx>
        <c:axId val="109620608"/>
        <c:scaling>
          <c:orientation val="minMax"/>
          <c:max val="2015"/>
          <c:min val="1980"/>
        </c:scaling>
        <c:delete val="0"/>
        <c:axPos val="b"/>
        <c:numFmt formatCode="General" sourceLinked="1"/>
        <c:majorTickMark val="out"/>
        <c:minorTickMark val="none"/>
        <c:tickLblPos val="nextTo"/>
        <c:txPr>
          <a:bodyPr/>
          <a:lstStyle/>
          <a:p>
            <a:pPr>
              <a:defRPr sz="1400"/>
            </a:pPr>
            <a:endParaRPr lang="en-US"/>
          </a:p>
        </c:txPr>
        <c:crossAx val="109639168"/>
        <c:crosses val="autoZero"/>
        <c:crossBetween val="midCat"/>
        <c:majorUnit val="5"/>
      </c:valAx>
      <c:valAx>
        <c:axId val="109639168"/>
        <c:scaling>
          <c:orientation val="minMax"/>
          <c:max val="4.5"/>
          <c:min val="0"/>
        </c:scaling>
        <c:delete val="0"/>
        <c:axPos val="l"/>
        <c:majorGridlines/>
        <c:numFmt formatCode="General" sourceLinked="1"/>
        <c:majorTickMark val="none"/>
        <c:minorTickMark val="none"/>
        <c:tickLblPos val="none"/>
        <c:crossAx val="109620608"/>
        <c:crosses val="autoZero"/>
        <c:crossBetween val="midCat"/>
        <c:majorUnit val="1"/>
      </c:valAx>
      <c:spPr>
        <a:ln>
          <a:solidFill>
            <a:prstClr val="white">
              <a:lumMod val="50000"/>
            </a:prstClr>
          </a:solidFill>
        </a:ln>
      </c:spPr>
    </c:plotArea>
    <c:legend>
      <c:legendPos val="r"/>
      <c:layout>
        <c:manualLayout>
          <c:xMode val="edge"/>
          <c:yMode val="edge"/>
          <c:x val="0.72125362023712558"/>
          <c:y val="6.2650411941750542E-2"/>
          <c:w val="0.25553398497601593"/>
          <c:h val="0.7756803372551403"/>
        </c:manualLayout>
      </c:layout>
      <c:overlay val="0"/>
      <c:txPr>
        <a:bodyPr/>
        <a:lstStyle/>
        <a:p>
          <a:pPr>
            <a:defRPr sz="1400"/>
          </a:pPr>
          <a:endParaRPr lang="en-US"/>
        </a:p>
      </c:txPr>
    </c:legend>
    <c:plotVisOnly val="1"/>
    <c:dispBlanksAs val="gap"/>
    <c:showDLblsOverMax val="0"/>
  </c:chart>
  <c:printSettings>
    <c:headerFooter/>
    <c:pageMargins b="0.75000000000000056" l="0.70000000000000051" r="0.70000000000000051" t="0.75000000000000056" header="0.30000000000000027" footer="0.30000000000000027"/>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xdr:col>
      <xdr:colOff>369795</xdr:colOff>
      <xdr:row>21</xdr:row>
      <xdr:rowOff>134470</xdr:rowOff>
    </xdr:from>
    <xdr:to>
      <xdr:col>12</xdr:col>
      <xdr:colOff>425824</xdr:colOff>
      <xdr:row>46</xdr:row>
      <xdr:rowOff>112058</xdr:rowOff>
    </xdr:to>
    <xdr:graphicFrame macro="">
      <xdr:nvGraphicFramePr>
        <xdr:cNvPr id="15" name="Chart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0.36903</cdr:x>
      <cdr:y>0.67518</cdr:y>
    </cdr:from>
    <cdr:to>
      <cdr:x>0.38381</cdr:x>
      <cdr:y>0.84791</cdr:y>
    </cdr:to>
    <cdr:sp macro="" textlink="">
      <cdr:nvSpPr>
        <cdr:cNvPr id="4" name="Up Arrow 3"/>
        <cdr:cNvSpPr/>
      </cdr:nvSpPr>
      <cdr:spPr>
        <a:xfrm xmlns:a="http://schemas.openxmlformats.org/drawingml/2006/main">
          <a:off x="2501868" y="3200404"/>
          <a:ext cx="100202" cy="818755"/>
        </a:xfrm>
        <a:prstGeom xmlns:a="http://schemas.openxmlformats.org/drawingml/2006/main" prst="upArrow">
          <a:avLst/>
        </a:prstGeom>
        <a:solidFill xmlns:a="http://schemas.openxmlformats.org/drawingml/2006/main">
          <a:schemeClr val="bg1">
            <a:lumMod val="65000"/>
          </a:schemeClr>
        </a:solidFill>
        <a:ln xmlns:a="http://schemas.openxmlformats.org/drawingml/2006/main">
          <a:solidFill>
            <a:schemeClr val="tx1">
              <a:lumMod val="50000"/>
              <a:lumOff val="50000"/>
            </a:schemeClr>
          </a:solidFill>
        </a:ln>
      </cdr:spPr>
      <cdr:style>
        <a:lnRef xmlns:a="http://schemas.openxmlformats.org/drawingml/2006/main" idx="2">
          <a:schemeClr val="dk1">
            <a:shade val="50000"/>
          </a:schemeClr>
        </a:lnRef>
        <a:fillRef xmlns:a="http://schemas.openxmlformats.org/drawingml/2006/main" idx="1">
          <a:schemeClr val="dk1"/>
        </a:fillRef>
        <a:effectRef xmlns:a="http://schemas.openxmlformats.org/drawingml/2006/main" idx="0">
          <a:schemeClr val="dk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US"/>
        </a:p>
      </cdr:txBody>
    </cdr:sp>
  </cdr:relSizeAnchor>
</c:userShapes>
</file>

<file path=xl/drawings/drawing3.xml><?xml version="1.0" encoding="utf-8"?>
<xdr:wsDr xmlns:xdr="http://schemas.openxmlformats.org/drawingml/2006/spreadsheetDrawing" xmlns:a="http://schemas.openxmlformats.org/drawingml/2006/main">
  <xdr:twoCellAnchor>
    <xdr:from>
      <xdr:col>14</xdr:col>
      <xdr:colOff>609599</xdr:colOff>
      <xdr:row>3</xdr:row>
      <xdr:rowOff>9525</xdr:rowOff>
    </xdr:from>
    <xdr:to>
      <xdr:col>25</xdr:col>
      <xdr:colOff>257174</xdr:colOff>
      <xdr:row>22</xdr:row>
      <xdr:rowOff>9525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334737</xdr:colOff>
      <xdr:row>28</xdr:row>
      <xdr:rowOff>91168</xdr:rowOff>
    </xdr:from>
    <xdr:to>
      <xdr:col>26</xdr:col>
      <xdr:colOff>27215</xdr:colOff>
      <xdr:row>54</xdr:row>
      <xdr:rowOff>72118</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sclient\P\PESA\Publications\PESA08\Copy%20of%20PEF%20FSBR0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Classification"/>
      <sheetName val="Dept AMEsum"/>
      <sheetName val="DELsum"/>
      <sheetName val="PC DELsum"/>
      <sheetName val="Oth COINS data"/>
      <sheetName val="ONS NAA data"/>
      <sheetName val="Adjusts in DEL"/>
      <sheetName val="DEL_PSATforecast"/>
      <sheetName val="Ftabs input"/>
      <sheetName val="PBR Ftabs input"/>
      <sheetName val="Ftabs diff"/>
      <sheetName val="Calculations"/>
      <sheetName val="Actual PSCE, PSNI"/>
      <sheetName val="TME"/>
      <sheetName val="Oth cur ac adj in AME"/>
      <sheetName val="Oth cap ac adj in AME"/>
      <sheetName val="PESA TME table"/>
      <sheetName val="NA Query"/>
      <sheetName val="New DEL Query"/>
      <sheetName val="PSAT2"/>
      <sheetName val="PBR PSAT2"/>
      <sheetName val="Diff PSAT2"/>
      <sheetName val="LA curr, old"/>
      <sheetName val="LA curr, PBR"/>
      <sheetName val="LA curr, FSBR"/>
      <sheetName val="LA cap, old"/>
      <sheetName val="LA cap, new"/>
      <sheetName val="Mod Query"/>
      <sheetName val="Mod input"/>
      <sheetName val="Upload"/>
      <sheetName val="ANTdl"/>
      <sheetName val="Model BEFORE input"/>
      <sheetName val=" Model AFTER input"/>
      <sheetName val="Input-Model AFTER input"/>
      <sheetName val="AA Query"/>
      <sheetName val="New AA table"/>
      <sheetName val="EC codes"/>
    </sheetNames>
    <sheetDataSet>
      <sheetData sheetId="0"/>
      <sheetData sheetId="1" refreshError="1"/>
      <sheetData sheetId="2"/>
      <sheetData sheetId="3"/>
      <sheetData sheetId="4" refreshError="1"/>
      <sheetData sheetId="5"/>
      <sheetData sheetId="6"/>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sheetData sheetId="33"/>
      <sheetData sheetId="34" refreshError="1"/>
      <sheetData sheetId="35" refreshError="1"/>
      <sheetData sheetId="36" refreshError="1"/>
      <sheetData sheetId="3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5"/>
  <sheetViews>
    <sheetView tabSelected="1" workbookViewId="0">
      <selection activeCell="A9" sqref="A9"/>
    </sheetView>
  </sheetViews>
  <sheetFormatPr defaultRowHeight="15" x14ac:dyDescent="0.25"/>
  <sheetData>
    <row r="1" spans="1:1" x14ac:dyDescent="0.25">
      <c r="A1" t="s">
        <v>90</v>
      </c>
    </row>
    <row r="2" spans="1:1" x14ac:dyDescent="0.25">
      <c r="A2" t="s">
        <v>95</v>
      </c>
    </row>
    <row r="3" spans="1:1" x14ac:dyDescent="0.25">
      <c r="A3" s="30" t="s">
        <v>96</v>
      </c>
    </row>
    <row r="4" spans="1:1" x14ac:dyDescent="0.25">
      <c r="A4" s="30"/>
    </row>
    <row r="5" spans="1:1" x14ac:dyDescent="0.25">
      <c r="A5" t="s">
        <v>91</v>
      </c>
    </row>
    <row r="6" spans="1:1" x14ac:dyDescent="0.25">
      <c r="A6" s="16" t="s">
        <v>72</v>
      </c>
    </row>
    <row r="7" spans="1:1" x14ac:dyDescent="0.25">
      <c r="A7" s="28" t="s">
        <v>73</v>
      </c>
    </row>
    <row r="8" spans="1:1" x14ac:dyDescent="0.25">
      <c r="A8" s="28" t="s">
        <v>94</v>
      </c>
    </row>
    <row r="9" spans="1:1" x14ac:dyDescent="0.25">
      <c r="A9" s="29" t="s">
        <v>92</v>
      </c>
    </row>
    <row r="10" spans="1:1" x14ac:dyDescent="0.25">
      <c r="A10" s="29"/>
    </row>
    <row r="12" spans="1:1" x14ac:dyDescent="0.25">
      <c r="A12" s="29"/>
    </row>
    <row r="13" spans="1:1" x14ac:dyDescent="0.25">
      <c r="A13" s="28"/>
    </row>
    <row r="14" spans="1:1" x14ac:dyDescent="0.25">
      <c r="A14" s="28"/>
    </row>
    <row r="15" spans="1:1" x14ac:dyDescent="0.25">
      <c r="A15" s="28"/>
    </row>
  </sheetData>
  <hyperlinks>
    <hyperlink ref="A9" location="'Table for Appx 2'!A1" display="Table for Appendix 2"/>
    <hyperlink ref="A6" location="'Fig 3.1 Reported Running Costs'!A1" display="Figure 3.1. Reported Gross Running Costs of ‘The Scottish Office’ (£ million cash terms) 1986—1998"/>
    <hyperlink ref="A7" location="'Figs 3.2 3.3 Index of vol'!A1" display="Figure 3.2. ‘Large’, ‘Medium’ and ‘Small’ Discontinuities (as Defined in Table 3.1) in Four Indicators 1980—2013"/>
    <hyperlink ref="A8" location="'Figs 3.2 3.3 Index of vol'!A1" display="Figure 3.3 Index of Volatility for Five-Year Intervals Since 1980 (final period scaled pro rata)"/>
  </hyperlink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1"/>
  <sheetViews>
    <sheetView zoomScale="85" zoomScaleNormal="85" workbookViewId="0"/>
  </sheetViews>
  <sheetFormatPr defaultColWidth="9.140625" defaultRowHeight="15" x14ac:dyDescent="0.25"/>
  <cols>
    <col min="1" max="1" width="19.85546875" style="12" customWidth="1"/>
    <col min="2" max="2" width="16.5703125" style="12" customWidth="1"/>
    <col min="3" max="3" width="9.140625" style="12"/>
    <col min="4" max="4" width="10.42578125" style="12" customWidth="1"/>
    <col min="5" max="5" width="9.140625" style="12"/>
    <col min="6" max="6" width="11.42578125" style="12" customWidth="1"/>
    <col min="7" max="16384" width="9.140625" style="12"/>
  </cols>
  <sheetData>
    <row r="1" spans="1:14" x14ac:dyDescent="0.25">
      <c r="A1" s="12" t="s">
        <v>72</v>
      </c>
    </row>
    <row r="2" spans="1:14" x14ac:dyDescent="0.25">
      <c r="A2" s="12" t="s">
        <v>77</v>
      </c>
    </row>
    <row r="3" spans="1:14" ht="30" x14ac:dyDescent="0.25">
      <c r="B3" s="14"/>
      <c r="C3" s="14" t="s">
        <v>19</v>
      </c>
    </row>
    <row r="4" spans="1:14" ht="90" x14ac:dyDescent="0.25">
      <c r="A4" s="14" t="s">
        <v>20</v>
      </c>
      <c r="B4" s="14" t="s">
        <v>21</v>
      </c>
      <c r="C4" s="14" t="s">
        <v>21</v>
      </c>
      <c r="D4" s="14" t="s">
        <v>21</v>
      </c>
      <c r="E4" s="14" t="s">
        <v>21</v>
      </c>
      <c r="F4" s="14" t="s">
        <v>21</v>
      </c>
      <c r="G4" s="14" t="s">
        <v>21</v>
      </c>
      <c r="H4" s="14" t="s">
        <v>21</v>
      </c>
      <c r="I4" s="14" t="s">
        <v>21</v>
      </c>
      <c r="J4" s="14" t="s">
        <v>21</v>
      </c>
      <c r="K4" s="14" t="s">
        <v>21</v>
      </c>
      <c r="L4" s="14" t="s">
        <v>21</v>
      </c>
    </row>
    <row r="5" spans="1:14" x14ac:dyDescent="0.25">
      <c r="A5" s="14"/>
      <c r="B5" s="12">
        <v>1989</v>
      </c>
      <c r="C5" s="12">
        <v>1990</v>
      </c>
      <c r="D5" s="12">
        <v>1991</v>
      </c>
      <c r="E5" s="12">
        <v>1992</v>
      </c>
      <c r="F5" s="12">
        <v>1993</v>
      </c>
      <c r="G5" s="12">
        <v>1994</v>
      </c>
      <c r="H5" s="12">
        <v>1995</v>
      </c>
      <c r="I5" s="12">
        <v>1996</v>
      </c>
      <c r="J5" s="12">
        <v>1997</v>
      </c>
      <c r="K5" s="12">
        <v>1998</v>
      </c>
      <c r="L5" s="12">
        <v>1999</v>
      </c>
    </row>
    <row r="6" spans="1:14" x14ac:dyDescent="0.25">
      <c r="A6" s="14" t="s">
        <v>89</v>
      </c>
      <c r="B6" s="12" t="s">
        <v>78</v>
      </c>
      <c r="C6" s="12" t="s">
        <v>79</v>
      </c>
      <c r="D6" s="12" t="s">
        <v>80</v>
      </c>
      <c r="E6" s="12" t="s">
        <v>81</v>
      </c>
      <c r="F6" s="12" t="s">
        <v>82</v>
      </c>
      <c r="G6" s="12" t="s">
        <v>83</v>
      </c>
      <c r="H6" s="12" t="s">
        <v>84</v>
      </c>
      <c r="I6" s="12" t="s">
        <v>85</v>
      </c>
      <c r="J6" s="12" t="s">
        <v>86</v>
      </c>
      <c r="K6" s="12" t="s">
        <v>87</v>
      </c>
      <c r="L6" s="12" t="s">
        <v>88</v>
      </c>
    </row>
    <row r="7" spans="1:14" x14ac:dyDescent="0.25">
      <c r="A7" s="12">
        <v>1986</v>
      </c>
      <c r="D7" s="12">
        <v>94.4</v>
      </c>
    </row>
    <row r="8" spans="1:14" x14ac:dyDescent="0.25">
      <c r="A8" s="14">
        <v>1987</v>
      </c>
      <c r="B8" s="12">
        <v>105</v>
      </c>
      <c r="C8" s="12">
        <v>105</v>
      </c>
      <c r="D8" s="12">
        <v>98.7</v>
      </c>
      <c r="E8" s="12">
        <v>166</v>
      </c>
      <c r="M8" s="15"/>
      <c r="N8" s="15"/>
    </row>
    <row r="9" spans="1:14" x14ac:dyDescent="0.25">
      <c r="A9" s="12">
        <v>1988</v>
      </c>
      <c r="B9" s="12">
        <v>108</v>
      </c>
      <c r="C9" s="12">
        <v>109</v>
      </c>
      <c r="D9" s="12">
        <v>101.4</v>
      </c>
      <c r="E9" s="12">
        <v>179</v>
      </c>
      <c r="F9" s="12">
        <v>212</v>
      </c>
      <c r="M9" s="15"/>
      <c r="N9" s="15"/>
    </row>
    <row r="10" spans="1:14" x14ac:dyDescent="0.25">
      <c r="A10" s="14">
        <v>1989</v>
      </c>
      <c r="C10" s="12">
        <v>116</v>
      </c>
      <c r="D10" s="12">
        <v>109</v>
      </c>
      <c r="E10" s="12">
        <v>196</v>
      </c>
      <c r="F10" s="12">
        <v>230</v>
      </c>
      <c r="G10" s="12">
        <v>230</v>
      </c>
      <c r="M10" s="15"/>
      <c r="N10" s="15"/>
    </row>
    <row r="11" spans="1:14" x14ac:dyDescent="0.25">
      <c r="A11" s="12">
        <v>1990</v>
      </c>
      <c r="D11" s="12">
        <v>117.7</v>
      </c>
      <c r="E11" s="12">
        <v>212</v>
      </c>
      <c r="F11" s="12">
        <v>242</v>
      </c>
      <c r="G11" s="12">
        <v>242</v>
      </c>
      <c r="H11" s="12">
        <v>142</v>
      </c>
      <c r="M11" s="15"/>
      <c r="N11" s="15"/>
    </row>
    <row r="12" spans="1:14" x14ac:dyDescent="0.25">
      <c r="A12" s="14">
        <v>1991</v>
      </c>
      <c r="E12" s="12">
        <v>227</v>
      </c>
      <c r="F12" s="12">
        <v>260</v>
      </c>
      <c r="G12" s="12">
        <v>260</v>
      </c>
      <c r="H12" s="12">
        <v>153</v>
      </c>
      <c r="I12" s="12">
        <v>153</v>
      </c>
      <c r="M12" s="15"/>
      <c r="N12" s="15"/>
    </row>
    <row r="13" spans="1:14" x14ac:dyDescent="0.25">
      <c r="A13" s="12">
        <v>1992</v>
      </c>
      <c r="F13" s="12">
        <v>297</v>
      </c>
      <c r="G13" s="12">
        <v>297</v>
      </c>
      <c r="H13" s="12">
        <v>175</v>
      </c>
      <c r="I13" s="12">
        <v>175</v>
      </c>
      <c r="J13" s="12">
        <v>175</v>
      </c>
      <c r="M13" s="15"/>
      <c r="N13" s="15"/>
    </row>
    <row r="14" spans="1:14" x14ac:dyDescent="0.25">
      <c r="A14" s="14">
        <v>1993</v>
      </c>
      <c r="G14" s="12">
        <v>308</v>
      </c>
      <c r="H14" s="12">
        <v>190</v>
      </c>
      <c r="I14" s="12">
        <v>190</v>
      </c>
      <c r="J14" s="12">
        <v>190</v>
      </c>
      <c r="K14" s="12">
        <v>190</v>
      </c>
      <c r="M14" s="15"/>
      <c r="N14" s="15"/>
    </row>
    <row r="15" spans="1:14" x14ac:dyDescent="0.25">
      <c r="A15" s="12">
        <v>1994</v>
      </c>
      <c r="H15" s="12">
        <v>188</v>
      </c>
      <c r="I15" s="12">
        <v>188</v>
      </c>
      <c r="J15" s="12">
        <v>188</v>
      </c>
      <c r="K15" s="12">
        <v>188</v>
      </c>
      <c r="L15" s="12">
        <v>145</v>
      </c>
      <c r="M15" s="15"/>
      <c r="N15" s="15"/>
    </row>
    <row r="16" spans="1:14" x14ac:dyDescent="0.25">
      <c r="A16" s="14">
        <v>1995</v>
      </c>
      <c r="I16" s="12">
        <v>186</v>
      </c>
      <c r="J16" s="12">
        <v>186</v>
      </c>
      <c r="K16" s="12">
        <v>186</v>
      </c>
      <c r="L16" s="12">
        <v>142</v>
      </c>
      <c r="M16" s="15"/>
      <c r="N16" s="15"/>
    </row>
    <row r="17" spans="1:14" x14ac:dyDescent="0.25">
      <c r="A17" s="12">
        <v>1996</v>
      </c>
      <c r="J17" s="12">
        <v>181</v>
      </c>
      <c r="K17" s="12">
        <v>181</v>
      </c>
      <c r="L17" s="12">
        <v>143</v>
      </c>
      <c r="M17" s="15"/>
      <c r="N17" s="15"/>
    </row>
    <row r="18" spans="1:14" x14ac:dyDescent="0.25">
      <c r="A18" s="14">
        <v>1997</v>
      </c>
      <c r="K18" s="12">
        <v>190</v>
      </c>
      <c r="L18" s="12">
        <v>150</v>
      </c>
      <c r="M18" s="15"/>
      <c r="N18" s="15"/>
    </row>
    <row r="19" spans="1:14" x14ac:dyDescent="0.25">
      <c r="A19" s="12">
        <v>1998</v>
      </c>
      <c r="L19" s="12">
        <v>134</v>
      </c>
      <c r="M19" s="15"/>
      <c r="N19" s="15"/>
    </row>
    <row r="51" spans="1:5" ht="15.75" x14ac:dyDescent="0.25">
      <c r="A51" s="17"/>
    </row>
    <row r="54" spans="1:5" x14ac:dyDescent="0.25">
      <c r="B54" s="16"/>
    </row>
    <row r="55" spans="1:5" x14ac:dyDescent="0.25">
      <c r="B55" s="16"/>
    </row>
    <row r="59" spans="1:5" x14ac:dyDescent="0.25">
      <c r="C59" s="14"/>
      <c r="E59" s="14"/>
    </row>
    <row r="81" spans="1:11" x14ac:dyDescent="0.25">
      <c r="A81" s="14"/>
      <c r="C81" s="14"/>
      <c r="E81" s="14"/>
      <c r="J81" s="14"/>
      <c r="K81" s="14"/>
    </row>
    <row r="98" spans="2:2" x14ac:dyDescent="0.25">
      <c r="B98" s="16"/>
    </row>
    <row r="99" spans="2:2" x14ac:dyDescent="0.25">
      <c r="B99" s="16"/>
    </row>
    <row r="101" spans="2:2" x14ac:dyDescent="0.25">
      <c r="B101" s="16"/>
    </row>
    <row r="102" spans="2:2" x14ac:dyDescent="0.25">
      <c r="B102" s="16"/>
    </row>
    <row r="103" spans="2:2" x14ac:dyDescent="0.25">
      <c r="B103" s="16"/>
    </row>
    <row r="104" spans="2:2" x14ac:dyDescent="0.25">
      <c r="B104" s="16"/>
    </row>
    <row r="105" spans="2:2" x14ac:dyDescent="0.25">
      <c r="B105" s="16"/>
    </row>
    <row r="106" spans="2:2" x14ac:dyDescent="0.25">
      <c r="B106" s="16"/>
    </row>
    <row r="107" spans="2:2" x14ac:dyDescent="0.25">
      <c r="B107" s="16"/>
    </row>
    <row r="108" spans="2:2" x14ac:dyDescent="0.25">
      <c r="B108" s="16"/>
    </row>
    <row r="109" spans="2:2" x14ac:dyDescent="0.25">
      <c r="B109" s="16"/>
    </row>
    <row r="110" spans="2:2" x14ac:dyDescent="0.25">
      <c r="B110" s="16"/>
    </row>
    <row r="111" spans="2:2" x14ac:dyDescent="0.25">
      <c r="B111" s="16"/>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6"/>
  <sheetViews>
    <sheetView zoomScale="70" zoomScaleNormal="70" workbookViewId="0"/>
  </sheetViews>
  <sheetFormatPr defaultRowHeight="15" x14ac:dyDescent="0.25"/>
  <cols>
    <col min="2" max="2" width="13" customWidth="1"/>
    <col min="4" max="4" width="13.5703125" customWidth="1"/>
    <col min="6" max="6" width="14.140625" customWidth="1"/>
    <col min="8" max="9" width="13.5703125" customWidth="1"/>
    <col min="12" max="12" width="12.42578125" customWidth="1"/>
  </cols>
  <sheetData>
    <row r="1" spans="1:23" x14ac:dyDescent="0.25">
      <c r="A1" t="s">
        <v>73</v>
      </c>
    </row>
    <row r="2" spans="1:23" x14ac:dyDescent="0.25">
      <c r="A2" t="s">
        <v>75</v>
      </c>
      <c r="J2">
        <v>1</v>
      </c>
    </row>
    <row r="3" spans="1:23" ht="90" x14ac:dyDescent="0.25">
      <c r="A3" s="1" t="s">
        <v>9</v>
      </c>
      <c r="B3" s="6" t="s">
        <v>0</v>
      </c>
      <c r="C3" s="3" t="s">
        <v>0</v>
      </c>
      <c r="D3" s="7" t="s">
        <v>1</v>
      </c>
      <c r="E3" s="4" t="s">
        <v>1</v>
      </c>
      <c r="F3" s="8" t="s">
        <v>2</v>
      </c>
      <c r="G3" s="5" t="s">
        <v>2</v>
      </c>
      <c r="H3" s="10" t="s">
        <v>10</v>
      </c>
      <c r="I3" s="9" t="s">
        <v>8</v>
      </c>
      <c r="J3" s="1" t="s">
        <v>3</v>
      </c>
      <c r="L3" s="26" t="s">
        <v>74</v>
      </c>
    </row>
    <row r="4" spans="1:23" x14ac:dyDescent="0.25">
      <c r="A4" s="2">
        <v>1980</v>
      </c>
    </row>
    <row r="5" spans="1:23" x14ac:dyDescent="0.25">
      <c r="A5">
        <v>1981</v>
      </c>
      <c r="D5">
        <v>3</v>
      </c>
      <c r="E5">
        <v>1</v>
      </c>
      <c r="L5" t="s">
        <v>12</v>
      </c>
      <c r="M5">
        <f>J6</f>
        <v>2</v>
      </c>
    </row>
    <row r="6" spans="1:23" x14ac:dyDescent="0.25">
      <c r="A6">
        <v>1982</v>
      </c>
      <c r="J6">
        <f>SUM(C4:C8,E4:E8,G4:G8,I4:I8)/$J$2</f>
        <v>2</v>
      </c>
      <c r="L6" t="s">
        <v>13</v>
      </c>
      <c r="M6">
        <f>J11</f>
        <v>12</v>
      </c>
    </row>
    <row r="7" spans="1:23" x14ac:dyDescent="0.25">
      <c r="A7">
        <v>1983</v>
      </c>
      <c r="L7" t="s">
        <v>14</v>
      </c>
      <c r="M7">
        <f>J16</f>
        <v>12</v>
      </c>
      <c r="W7" t="s">
        <v>11</v>
      </c>
    </row>
    <row r="8" spans="1:23" x14ac:dyDescent="0.25">
      <c r="A8">
        <v>1984</v>
      </c>
      <c r="F8">
        <v>2</v>
      </c>
      <c r="G8">
        <v>1</v>
      </c>
      <c r="L8" t="s">
        <v>15</v>
      </c>
      <c r="M8">
        <f>J21</f>
        <v>16</v>
      </c>
    </row>
    <row r="9" spans="1:23" x14ac:dyDescent="0.25">
      <c r="A9" s="2">
        <v>1985</v>
      </c>
      <c r="L9" t="s">
        <v>16</v>
      </c>
      <c r="M9">
        <f>J26</f>
        <v>16</v>
      </c>
    </row>
    <row r="10" spans="1:23" x14ac:dyDescent="0.25">
      <c r="A10">
        <v>1986</v>
      </c>
      <c r="B10">
        <v>4</v>
      </c>
      <c r="C10">
        <v>4</v>
      </c>
      <c r="D10">
        <v>3</v>
      </c>
      <c r="E10">
        <v>4</v>
      </c>
      <c r="L10" t="s">
        <v>17</v>
      </c>
      <c r="M10">
        <f>J31</f>
        <v>33</v>
      </c>
    </row>
    <row r="11" spans="1:23" x14ac:dyDescent="0.25">
      <c r="A11">
        <v>1987</v>
      </c>
      <c r="B11">
        <v>4</v>
      </c>
      <c r="C11">
        <v>2</v>
      </c>
      <c r="J11">
        <f>SUM(C9:C13,E9:E13,G9:G13,I9:I13)/$J$2</f>
        <v>12</v>
      </c>
      <c r="L11" t="s">
        <v>18</v>
      </c>
      <c r="M11">
        <f>J36</f>
        <v>37.5</v>
      </c>
    </row>
    <row r="12" spans="1:23" x14ac:dyDescent="0.25">
      <c r="A12">
        <v>1988</v>
      </c>
    </row>
    <row r="13" spans="1:23" x14ac:dyDescent="0.25">
      <c r="A13">
        <v>1989</v>
      </c>
      <c r="F13">
        <v>2</v>
      </c>
      <c r="G13">
        <v>2</v>
      </c>
    </row>
    <row r="14" spans="1:23" x14ac:dyDescent="0.25">
      <c r="A14" s="2">
        <v>1990</v>
      </c>
    </row>
    <row r="15" spans="1:23" x14ac:dyDescent="0.25">
      <c r="A15">
        <v>1991</v>
      </c>
      <c r="B15">
        <v>4</v>
      </c>
      <c r="C15">
        <v>2</v>
      </c>
    </row>
    <row r="16" spans="1:23" x14ac:dyDescent="0.25">
      <c r="A16">
        <v>1992</v>
      </c>
      <c r="D16">
        <v>3</v>
      </c>
      <c r="E16">
        <v>4</v>
      </c>
      <c r="J16">
        <f>SUM(C14:C18,E14:E18,G14:G18,I14:I18)/$J$2</f>
        <v>12</v>
      </c>
    </row>
    <row r="17" spans="1:12" x14ac:dyDescent="0.25">
      <c r="A17">
        <v>1993</v>
      </c>
      <c r="B17">
        <v>4</v>
      </c>
      <c r="C17">
        <v>2</v>
      </c>
      <c r="D17">
        <v>3</v>
      </c>
      <c r="E17">
        <v>2</v>
      </c>
      <c r="F17">
        <v>2</v>
      </c>
      <c r="G17">
        <v>2</v>
      </c>
    </row>
    <row r="18" spans="1:12" x14ac:dyDescent="0.25">
      <c r="A18">
        <v>1994</v>
      </c>
    </row>
    <row r="19" spans="1:12" x14ac:dyDescent="0.25">
      <c r="A19" s="2">
        <v>1995</v>
      </c>
      <c r="B19">
        <v>4</v>
      </c>
      <c r="C19">
        <v>2</v>
      </c>
      <c r="F19">
        <v>2</v>
      </c>
      <c r="G19">
        <v>1</v>
      </c>
    </row>
    <row r="20" spans="1:12" x14ac:dyDescent="0.25">
      <c r="A20">
        <v>1996</v>
      </c>
      <c r="D20">
        <v>3</v>
      </c>
      <c r="E20">
        <v>2</v>
      </c>
    </row>
    <row r="21" spans="1:12" x14ac:dyDescent="0.25">
      <c r="A21">
        <v>1997</v>
      </c>
      <c r="J21">
        <f>SUM(C19:C23,E19:E23,G19:G23,I19:I23)/$J$2</f>
        <v>16</v>
      </c>
    </row>
    <row r="22" spans="1:12" x14ac:dyDescent="0.25">
      <c r="A22">
        <v>1998</v>
      </c>
      <c r="B22">
        <v>4</v>
      </c>
      <c r="C22">
        <v>2</v>
      </c>
      <c r="H22">
        <v>1</v>
      </c>
      <c r="I22">
        <v>1</v>
      </c>
    </row>
    <row r="23" spans="1:12" x14ac:dyDescent="0.25">
      <c r="A23">
        <v>1999</v>
      </c>
      <c r="B23">
        <v>4</v>
      </c>
      <c r="C23">
        <v>2</v>
      </c>
      <c r="D23">
        <v>3</v>
      </c>
      <c r="E23">
        <v>2</v>
      </c>
      <c r="F23">
        <v>2</v>
      </c>
      <c r="G23">
        <v>4</v>
      </c>
    </row>
    <row r="24" spans="1:12" x14ac:dyDescent="0.25">
      <c r="A24" s="2">
        <v>2000</v>
      </c>
      <c r="D24">
        <v>3</v>
      </c>
      <c r="E24">
        <v>2</v>
      </c>
      <c r="F24">
        <v>2</v>
      </c>
      <c r="G24">
        <v>2</v>
      </c>
    </row>
    <row r="25" spans="1:12" x14ac:dyDescent="0.25">
      <c r="A25">
        <v>2001</v>
      </c>
      <c r="B25">
        <v>4</v>
      </c>
      <c r="C25">
        <v>4</v>
      </c>
      <c r="D25">
        <v>3</v>
      </c>
      <c r="E25">
        <v>2</v>
      </c>
      <c r="F25">
        <v>2</v>
      </c>
      <c r="G25">
        <v>2</v>
      </c>
    </row>
    <row r="26" spans="1:12" x14ac:dyDescent="0.25">
      <c r="A26">
        <v>2002</v>
      </c>
      <c r="B26">
        <v>4</v>
      </c>
      <c r="C26">
        <v>2</v>
      </c>
      <c r="J26">
        <f>SUM(C24:C28,E24:E28,G24:G28,I24:I28)/$J$2</f>
        <v>16</v>
      </c>
    </row>
    <row r="27" spans="1:12" x14ac:dyDescent="0.25">
      <c r="A27">
        <v>2003</v>
      </c>
      <c r="F27">
        <v>2</v>
      </c>
      <c r="G27">
        <v>1</v>
      </c>
    </row>
    <row r="28" spans="1:12" x14ac:dyDescent="0.25">
      <c r="A28">
        <v>2004</v>
      </c>
      <c r="B28">
        <v>4</v>
      </c>
      <c r="C28">
        <v>1</v>
      </c>
      <c r="L28" t="s">
        <v>73</v>
      </c>
    </row>
    <row r="29" spans="1:12" x14ac:dyDescent="0.25">
      <c r="A29" s="2">
        <v>2005</v>
      </c>
      <c r="B29">
        <v>4</v>
      </c>
      <c r="C29">
        <v>4</v>
      </c>
      <c r="D29">
        <v>3</v>
      </c>
      <c r="E29">
        <v>4</v>
      </c>
      <c r="F29">
        <v>2</v>
      </c>
      <c r="G29">
        <v>4</v>
      </c>
      <c r="H29">
        <v>1</v>
      </c>
      <c r="I29">
        <v>4</v>
      </c>
    </row>
    <row r="30" spans="1:12" x14ac:dyDescent="0.25">
      <c r="A30">
        <v>2006</v>
      </c>
      <c r="F30">
        <v>2</v>
      </c>
      <c r="G30">
        <v>2</v>
      </c>
      <c r="H30">
        <v>1</v>
      </c>
      <c r="I30">
        <v>4</v>
      </c>
    </row>
    <row r="31" spans="1:12" x14ac:dyDescent="0.25">
      <c r="A31">
        <v>2007</v>
      </c>
      <c r="F31">
        <v>2</v>
      </c>
      <c r="G31">
        <v>1</v>
      </c>
      <c r="J31">
        <f>SUM(C29:C33,E29:E33,G29:G33,I29:I33)/$J$2</f>
        <v>33</v>
      </c>
    </row>
    <row r="32" spans="1:12" x14ac:dyDescent="0.25">
      <c r="A32">
        <v>2008</v>
      </c>
      <c r="B32">
        <v>4</v>
      </c>
      <c r="C32">
        <v>2</v>
      </c>
      <c r="D32">
        <v>3</v>
      </c>
      <c r="E32">
        <v>4</v>
      </c>
      <c r="H32">
        <v>1</v>
      </c>
      <c r="I32">
        <v>4</v>
      </c>
    </row>
    <row r="33" spans="1:11" x14ac:dyDescent="0.25">
      <c r="A33">
        <v>2009</v>
      </c>
    </row>
    <row r="34" spans="1:11" x14ac:dyDescent="0.25">
      <c r="A34" s="2">
        <v>2010</v>
      </c>
      <c r="F34">
        <v>2</v>
      </c>
      <c r="G34">
        <v>2</v>
      </c>
    </row>
    <row r="35" spans="1:11" x14ac:dyDescent="0.25">
      <c r="A35">
        <v>2011</v>
      </c>
      <c r="B35">
        <v>4</v>
      </c>
      <c r="C35">
        <v>4</v>
      </c>
      <c r="D35">
        <v>3</v>
      </c>
      <c r="E35">
        <v>4</v>
      </c>
      <c r="F35">
        <v>2</v>
      </c>
      <c r="G35">
        <v>1</v>
      </c>
      <c r="H35">
        <v>1</v>
      </c>
      <c r="I35">
        <v>1</v>
      </c>
    </row>
    <row r="36" spans="1:11" x14ac:dyDescent="0.25">
      <c r="A36">
        <v>2012</v>
      </c>
      <c r="B36">
        <v>4</v>
      </c>
      <c r="C36">
        <v>4</v>
      </c>
      <c r="D36">
        <v>3</v>
      </c>
      <c r="E36">
        <v>4</v>
      </c>
      <c r="F36">
        <v>2</v>
      </c>
      <c r="G36">
        <v>2</v>
      </c>
      <c r="J36">
        <f>5/4*SUM(C34:C38,E34:E38,G34:G38,I34:I38)/$J$2</f>
        <v>37.5</v>
      </c>
    </row>
    <row r="37" spans="1:11" x14ac:dyDescent="0.25">
      <c r="A37">
        <v>2013</v>
      </c>
      <c r="D37">
        <v>3</v>
      </c>
      <c r="E37">
        <v>4</v>
      </c>
      <c r="H37" s="12">
        <v>1</v>
      </c>
      <c r="I37" s="12">
        <v>4</v>
      </c>
      <c r="K37">
        <f>5/4</f>
        <v>1.25</v>
      </c>
    </row>
    <row r="38" spans="1:11" x14ac:dyDescent="0.25">
      <c r="A38">
        <v>2014</v>
      </c>
    </row>
    <row r="39" spans="1:11" x14ac:dyDescent="0.25">
      <c r="A39" s="2">
        <v>2015</v>
      </c>
    </row>
    <row r="40" spans="1:11" x14ac:dyDescent="0.25">
      <c r="C40">
        <f>SUM(C2:C39)</f>
        <v>37</v>
      </c>
      <c r="E40">
        <f t="shared" ref="E40:G40" si="0">SUM(E2:E39)</f>
        <v>39</v>
      </c>
      <c r="G40">
        <f t="shared" si="0"/>
        <v>27</v>
      </c>
    </row>
    <row r="44" spans="1:11" ht="16.5" x14ac:dyDescent="0.25">
      <c r="H44" s="13"/>
    </row>
    <row r="46" spans="1:11" ht="16.5" x14ac:dyDescent="0.25">
      <c r="H46" s="13"/>
    </row>
  </sheetData>
  <pageMargins left="0.7" right="0.7" top="0.75" bottom="0.75" header="0.3" footer="0.3"/>
  <pageSetup paperSize="9" orientation="portrait" verticalDpi="1200"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60"/>
  <sheetViews>
    <sheetView workbookViewId="0">
      <selection activeCell="F10" sqref="F10"/>
    </sheetView>
  </sheetViews>
  <sheetFormatPr defaultRowHeight="15" x14ac:dyDescent="0.25"/>
  <cols>
    <col min="2" max="2" width="9.140625" style="18"/>
    <col min="3" max="3" width="76.140625" style="1" customWidth="1"/>
  </cols>
  <sheetData>
    <row r="1" spans="1:9" x14ac:dyDescent="0.25">
      <c r="A1" t="s">
        <v>93</v>
      </c>
    </row>
    <row r="2" spans="1:9" x14ac:dyDescent="0.25">
      <c r="B2" s="27" t="s">
        <v>97</v>
      </c>
    </row>
    <row r="3" spans="1:9" ht="45" x14ac:dyDescent="0.25">
      <c r="A3" s="18" t="s">
        <v>67</v>
      </c>
      <c r="B3" s="31" t="s">
        <v>76</v>
      </c>
      <c r="C3" s="21" t="s">
        <v>23</v>
      </c>
    </row>
    <row r="4" spans="1:9" x14ac:dyDescent="0.25">
      <c r="A4" s="18">
        <v>1986</v>
      </c>
      <c r="B4" s="18">
        <v>4</v>
      </c>
      <c r="C4" s="1" t="s">
        <v>22</v>
      </c>
      <c r="I4" s="11"/>
    </row>
    <row r="5" spans="1:9" ht="30" x14ac:dyDescent="0.25">
      <c r="A5" s="18">
        <v>1987</v>
      </c>
      <c r="B5" s="18">
        <v>2</v>
      </c>
      <c r="C5" s="1" t="s">
        <v>26</v>
      </c>
      <c r="I5" s="11"/>
    </row>
    <row r="6" spans="1:9" x14ac:dyDescent="0.25">
      <c r="A6" s="18">
        <v>1991</v>
      </c>
      <c r="B6" s="18">
        <v>2</v>
      </c>
      <c r="C6" s="1" t="s">
        <v>25</v>
      </c>
      <c r="I6" s="11"/>
    </row>
    <row r="7" spans="1:9" x14ac:dyDescent="0.25">
      <c r="A7" s="18">
        <v>1993</v>
      </c>
      <c r="B7" s="18">
        <v>2</v>
      </c>
      <c r="C7" s="1" t="s">
        <v>27</v>
      </c>
      <c r="I7" s="11"/>
    </row>
    <row r="8" spans="1:9" x14ac:dyDescent="0.25">
      <c r="A8" s="18">
        <v>1995</v>
      </c>
      <c r="B8" s="18">
        <v>2</v>
      </c>
      <c r="C8" s="1" t="s">
        <v>7</v>
      </c>
      <c r="I8" s="11"/>
    </row>
    <row r="9" spans="1:9" ht="30" x14ac:dyDescent="0.25">
      <c r="A9" s="18">
        <v>1998</v>
      </c>
      <c r="B9" s="18">
        <v>2</v>
      </c>
      <c r="C9" s="22" t="s">
        <v>28</v>
      </c>
      <c r="I9" s="11"/>
    </row>
    <row r="10" spans="1:9" x14ac:dyDescent="0.25">
      <c r="A10" s="18">
        <v>1999</v>
      </c>
      <c r="B10" s="18">
        <v>2</v>
      </c>
      <c r="C10" s="1" t="s">
        <v>30</v>
      </c>
      <c r="I10" s="11"/>
    </row>
    <row r="11" spans="1:9" ht="30" x14ac:dyDescent="0.25">
      <c r="A11" s="18">
        <v>2001</v>
      </c>
      <c r="B11" s="18">
        <v>4</v>
      </c>
      <c r="C11" s="1" t="s">
        <v>29</v>
      </c>
      <c r="I11" s="11"/>
    </row>
    <row r="12" spans="1:9" ht="30" x14ac:dyDescent="0.25">
      <c r="A12" s="18">
        <v>2002</v>
      </c>
      <c r="B12" s="18">
        <v>2</v>
      </c>
      <c r="C12" s="1" t="s">
        <v>69</v>
      </c>
      <c r="I12" s="11"/>
    </row>
    <row r="13" spans="1:9" x14ac:dyDescent="0.25">
      <c r="A13" s="18">
        <v>2004</v>
      </c>
      <c r="B13" s="18">
        <v>1</v>
      </c>
      <c r="C13" s="1" t="s">
        <v>68</v>
      </c>
      <c r="I13" s="11"/>
    </row>
    <row r="14" spans="1:9" ht="30" x14ac:dyDescent="0.25">
      <c r="A14" s="18">
        <v>2005</v>
      </c>
      <c r="B14" s="18">
        <v>4</v>
      </c>
      <c r="C14" s="1" t="s">
        <v>32</v>
      </c>
      <c r="I14" s="11"/>
    </row>
    <row r="15" spans="1:9" x14ac:dyDescent="0.25">
      <c r="A15" s="18">
        <v>2008</v>
      </c>
      <c r="B15" s="18">
        <v>2</v>
      </c>
      <c r="C15" s="1" t="s">
        <v>24</v>
      </c>
      <c r="I15" s="11"/>
    </row>
    <row r="16" spans="1:9" x14ac:dyDescent="0.25">
      <c r="A16" s="18">
        <v>2011</v>
      </c>
      <c r="B16" s="18">
        <v>4</v>
      </c>
      <c r="C16" s="1" t="s">
        <v>31</v>
      </c>
      <c r="I16" s="11"/>
    </row>
    <row r="17" spans="1:10" ht="45" x14ac:dyDescent="0.25">
      <c r="A17" s="18">
        <v>2012</v>
      </c>
      <c r="B17" s="18">
        <v>4</v>
      </c>
      <c r="C17" s="1" t="s">
        <v>33</v>
      </c>
      <c r="I17" s="11"/>
    </row>
    <row r="18" spans="1:10" x14ac:dyDescent="0.25">
      <c r="A18" s="18"/>
    </row>
    <row r="19" spans="1:10" x14ac:dyDescent="0.25">
      <c r="A19" s="18"/>
    </row>
    <row r="20" spans="1:10" x14ac:dyDescent="0.25">
      <c r="A20" s="18" t="s">
        <v>67</v>
      </c>
      <c r="B20" s="18" t="s">
        <v>47</v>
      </c>
      <c r="C20" s="19" t="s">
        <v>1</v>
      </c>
    </row>
    <row r="21" spans="1:10" x14ac:dyDescent="0.25">
      <c r="A21" s="18">
        <v>1981</v>
      </c>
      <c r="B21" s="18">
        <v>1</v>
      </c>
      <c r="C21" s="22" t="s">
        <v>54</v>
      </c>
      <c r="J21" s="11"/>
    </row>
    <row r="22" spans="1:10" x14ac:dyDescent="0.25">
      <c r="A22" s="18">
        <v>1986</v>
      </c>
      <c r="B22" s="18">
        <v>4</v>
      </c>
      <c r="C22" s="1" t="s">
        <v>70</v>
      </c>
      <c r="J22" s="11"/>
    </row>
    <row r="23" spans="1:10" x14ac:dyDescent="0.25">
      <c r="A23" s="18">
        <v>1992</v>
      </c>
      <c r="B23" s="18">
        <v>4</v>
      </c>
      <c r="C23" s="1" t="s">
        <v>34</v>
      </c>
      <c r="J23" s="11"/>
    </row>
    <row r="24" spans="1:10" x14ac:dyDescent="0.25">
      <c r="A24" s="18">
        <v>1993</v>
      </c>
      <c r="B24" s="18">
        <v>2</v>
      </c>
      <c r="C24" s="1" t="s">
        <v>27</v>
      </c>
      <c r="J24" s="11"/>
    </row>
    <row r="25" spans="1:10" x14ac:dyDescent="0.25">
      <c r="A25" s="18">
        <v>1996</v>
      </c>
      <c r="B25" s="18">
        <v>2</v>
      </c>
      <c r="C25" s="1" t="s">
        <v>37</v>
      </c>
      <c r="J25" s="11"/>
    </row>
    <row r="26" spans="1:10" x14ac:dyDescent="0.25">
      <c r="A26" s="18">
        <v>1999</v>
      </c>
      <c r="B26" s="18">
        <v>2</v>
      </c>
      <c r="C26" s="1" t="s">
        <v>43</v>
      </c>
      <c r="J26" s="11"/>
    </row>
    <row r="27" spans="1:10" x14ac:dyDescent="0.25">
      <c r="A27" s="18">
        <v>2000</v>
      </c>
      <c r="B27" s="18">
        <v>2</v>
      </c>
      <c r="C27" s="1" t="s">
        <v>35</v>
      </c>
      <c r="J27" s="11"/>
    </row>
    <row r="28" spans="1:10" x14ac:dyDescent="0.25">
      <c r="A28" s="18">
        <v>2001</v>
      </c>
      <c r="B28" s="18">
        <v>2</v>
      </c>
      <c r="C28" s="1" t="s">
        <v>36</v>
      </c>
      <c r="J28" s="11"/>
    </row>
    <row r="29" spans="1:10" ht="45" x14ac:dyDescent="0.25">
      <c r="A29" s="18">
        <v>2005</v>
      </c>
      <c r="B29" s="18">
        <v>4</v>
      </c>
      <c r="C29" s="1" t="s">
        <v>38</v>
      </c>
      <c r="J29" s="11"/>
    </row>
    <row r="30" spans="1:10" x14ac:dyDescent="0.25">
      <c r="A30" s="18">
        <v>2008</v>
      </c>
      <c r="B30" s="18">
        <v>4</v>
      </c>
      <c r="C30" s="1" t="s">
        <v>42</v>
      </c>
      <c r="J30" s="11"/>
    </row>
    <row r="31" spans="1:10" ht="30" x14ac:dyDescent="0.25">
      <c r="A31" s="18">
        <v>2011</v>
      </c>
      <c r="B31" s="18">
        <v>4</v>
      </c>
      <c r="C31" s="1" t="s">
        <v>39</v>
      </c>
      <c r="D31" t="s">
        <v>46</v>
      </c>
      <c r="J31" s="11"/>
    </row>
    <row r="32" spans="1:10" ht="30" x14ac:dyDescent="0.25">
      <c r="A32" s="18">
        <v>2012</v>
      </c>
      <c r="B32" s="18">
        <v>4</v>
      </c>
      <c r="C32" s="1" t="s">
        <v>40</v>
      </c>
      <c r="D32" t="s">
        <v>45</v>
      </c>
      <c r="J32" s="11"/>
    </row>
    <row r="33" spans="1:10" x14ac:dyDescent="0.25">
      <c r="A33" s="18">
        <v>2013</v>
      </c>
      <c r="B33" s="18">
        <v>4</v>
      </c>
      <c r="C33" s="1" t="s">
        <v>41</v>
      </c>
      <c r="D33" t="s">
        <v>44</v>
      </c>
      <c r="J33" s="11"/>
    </row>
    <row r="34" spans="1:10" x14ac:dyDescent="0.25">
      <c r="A34" s="18"/>
    </row>
    <row r="35" spans="1:10" x14ac:dyDescent="0.25">
      <c r="A35" s="18"/>
    </row>
    <row r="36" spans="1:10" x14ac:dyDescent="0.25">
      <c r="A36" s="18"/>
    </row>
    <row r="37" spans="1:10" x14ac:dyDescent="0.25">
      <c r="A37" s="18" t="s">
        <v>67</v>
      </c>
      <c r="B37" s="18" t="s">
        <v>47</v>
      </c>
      <c r="C37" s="23" t="s">
        <v>2</v>
      </c>
    </row>
    <row r="38" spans="1:10" x14ac:dyDescent="0.25">
      <c r="A38" s="18">
        <v>1984</v>
      </c>
      <c r="B38" s="18">
        <v>1</v>
      </c>
      <c r="C38" s="1" t="s">
        <v>4</v>
      </c>
    </row>
    <row r="39" spans="1:10" x14ac:dyDescent="0.25">
      <c r="A39" s="18">
        <v>1989</v>
      </c>
      <c r="B39" s="18">
        <v>2</v>
      </c>
      <c r="C39" s="1" t="s">
        <v>55</v>
      </c>
    </row>
    <row r="40" spans="1:10" x14ac:dyDescent="0.25">
      <c r="A40" s="18">
        <v>1993</v>
      </c>
      <c r="B40" s="18">
        <v>2</v>
      </c>
      <c r="C40" s="1" t="s">
        <v>56</v>
      </c>
    </row>
    <row r="41" spans="1:10" ht="30" x14ac:dyDescent="0.25">
      <c r="A41" s="18">
        <v>1995</v>
      </c>
      <c r="B41" s="18">
        <v>1</v>
      </c>
      <c r="C41" s="1" t="s">
        <v>6</v>
      </c>
    </row>
    <row r="42" spans="1:10" ht="45" x14ac:dyDescent="0.25">
      <c r="A42" s="18">
        <v>1999</v>
      </c>
      <c r="B42" s="18">
        <v>4</v>
      </c>
      <c r="C42" s="1" t="s">
        <v>57</v>
      </c>
    </row>
    <row r="43" spans="1:10" x14ac:dyDescent="0.25">
      <c r="A43" s="18">
        <v>2000</v>
      </c>
      <c r="B43" s="18">
        <v>2</v>
      </c>
      <c r="C43" s="1" t="s">
        <v>58</v>
      </c>
    </row>
    <row r="44" spans="1:10" x14ac:dyDescent="0.25">
      <c r="A44" s="18">
        <v>2001</v>
      </c>
      <c r="B44" s="18">
        <v>2</v>
      </c>
      <c r="C44" s="1" t="s">
        <v>48</v>
      </c>
    </row>
    <row r="45" spans="1:10" x14ac:dyDescent="0.25">
      <c r="A45" s="18">
        <v>2003</v>
      </c>
      <c r="B45" s="18">
        <v>1</v>
      </c>
      <c r="C45" s="1" t="s">
        <v>5</v>
      </c>
    </row>
    <row r="46" spans="1:10" ht="30" x14ac:dyDescent="0.25">
      <c r="A46" s="18">
        <v>2005</v>
      </c>
      <c r="B46" s="18">
        <v>4</v>
      </c>
      <c r="C46" s="1" t="s">
        <v>49</v>
      </c>
    </row>
    <row r="47" spans="1:10" x14ac:dyDescent="0.25">
      <c r="A47" s="18">
        <v>2006</v>
      </c>
      <c r="B47" s="18">
        <v>2</v>
      </c>
      <c r="C47" s="1" t="s">
        <v>53</v>
      </c>
    </row>
    <row r="48" spans="1:10" x14ac:dyDescent="0.25">
      <c r="A48" s="18">
        <v>2007</v>
      </c>
      <c r="B48" s="18">
        <v>1</v>
      </c>
      <c r="C48" s="1" t="s">
        <v>50</v>
      </c>
    </row>
    <row r="49" spans="1:4" ht="30" x14ac:dyDescent="0.25">
      <c r="A49" s="18">
        <v>2010</v>
      </c>
      <c r="B49" s="18">
        <v>2</v>
      </c>
      <c r="C49" s="1" t="s">
        <v>51</v>
      </c>
    </row>
    <row r="50" spans="1:4" x14ac:dyDescent="0.25">
      <c r="A50" s="18">
        <v>2011</v>
      </c>
      <c r="B50" s="18">
        <v>1</v>
      </c>
      <c r="C50" s="1" t="s">
        <v>52</v>
      </c>
    </row>
    <row r="51" spans="1:4" ht="30" x14ac:dyDescent="0.25">
      <c r="A51" s="18">
        <v>2012</v>
      </c>
      <c r="B51" s="18">
        <v>2</v>
      </c>
      <c r="C51" s="1" t="s">
        <v>59</v>
      </c>
    </row>
    <row r="52" spans="1:4" x14ac:dyDescent="0.25">
      <c r="A52" s="18"/>
    </row>
    <row r="53" spans="1:4" x14ac:dyDescent="0.25">
      <c r="A53" s="18"/>
    </row>
    <row r="54" spans="1:4" x14ac:dyDescent="0.25">
      <c r="A54" s="18" t="s">
        <v>67</v>
      </c>
      <c r="B54" s="18" t="s">
        <v>47</v>
      </c>
      <c r="C54" s="10" t="s">
        <v>10</v>
      </c>
    </row>
    <row r="55" spans="1:4" x14ac:dyDescent="0.25">
      <c r="A55" s="20">
        <v>1998</v>
      </c>
      <c r="B55" s="20">
        <v>1</v>
      </c>
      <c r="C55" s="25" t="s">
        <v>71</v>
      </c>
    </row>
    <row r="56" spans="1:4" ht="45" x14ac:dyDescent="0.25">
      <c r="A56" s="20">
        <v>2005</v>
      </c>
      <c r="B56" s="20">
        <v>4</v>
      </c>
      <c r="C56" s="14" t="s">
        <v>60</v>
      </c>
      <c r="D56" t="s">
        <v>61</v>
      </c>
    </row>
    <row r="57" spans="1:4" ht="30" x14ac:dyDescent="0.25">
      <c r="A57" s="20">
        <v>2006</v>
      </c>
      <c r="B57" s="20">
        <v>4</v>
      </c>
      <c r="C57" s="14" t="s">
        <v>66</v>
      </c>
    </row>
    <row r="58" spans="1:4" ht="45" x14ac:dyDescent="0.25">
      <c r="A58" s="20">
        <v>2008</v>
      </c>
      <c r="B58" s="20">
        <v>4</v>
      </c>
      <c r="C58" s="24" t="s">
        <v>62</v>
      </c>
      <c r="D58" t="s">
        <v>63</v>
      </c>
    </row>
    <row r="59" spans="1:4" ht="30" x14ac:dyDescent="0.25">
      <c r="A59" s="20">
        <v>2011</v>
      </c>
      <c r="B59" s="20">
        <v>1</v>
      </c>
      <c r="C59" s="14" t="s">
        <v>64</v>
      </c>
    </row>
    <row r="60" spans="1:4" ht="30" x14ac:dyDescent="0.25">
      <c r="A60" s="20">
        <v>2013</v>
      </c>
      <c r="B60" s="20">
        <v>4</v>
      </c>
      <c r="C60" s="14" t="s">
        <v>65</v>
      </c>
    </row>
  </sheetData>
  <pageMargins left="0.7" right="0.7" top="0.75" bottom="0.75" header="0.3" footer="0.3"/>
  <pageSetup paperSize="9" orientation="portrait" horizontalDpi="1200" verticalDpi="12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Chapter 3</vt:lpstr>
      <vt:lpstr>Fig 3.1 Reported Running Costs</vt:lpstr>
      <vt:lpstr>Figs 3.2 3.3 Index of vol</vt:lpstr>
      <vt:lpstr>Table for Appx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Ruth</dc:creator>
  <cp:lastModifiedBy>Ruth Dixon</cp:lastModifiedBy>
  <dcterms:created xsi:type="dcterms:W3CDTF">2013-03-24T11:14:44Z</dcterms:created>
  <dcterms:modified xsi:type="dcterms:W3CDTF">2015-06-17T11:31:48Z</dcterms:modified>
</cp:coreProperties>
</file>