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730"/>
  <workbookPr/>
  <mc:AlternateContent xmlns:mc="http://schemas.openxmlformats.org/markup-compatibility/2006">
    <mc:Choice Requires="x15">
      <x15ac:absPath xmlns:x15ac="http://schemas.microsoft.com/office/spreadsheetml/2010/11/ac" url="C:\Users\jrbpe\Desktop\NEB_Paper_Final\"/>
    </mc:Choice>
  </mc:AlternateContent>
  <xr:revisionPtr revIDLastSave="0" documentId="13_ncr:1_{4E4046AC-B934-4049-8177-6D02F63FE09D}" xr6:coauthVersionLast="45" xr6:coauthVersionMax="45" xr10:uidLastSave="{00000000-0000-0000-0000-000000000000}"/>
  <bookViews>
    <workbookView xWindow="-110" yWindow="-110" windowWidth="38620" windowHeight="21220" tabRatio="500" xr2:uid="{00000000-000D-0000-FFFF-FFFF00000000}"/>
  </bookViews>
  <sheets>
    <sheet name="Index" sheetId="8" r:id="rId1"/>
    <sheet name="S1" sheetId="6" r:id="rId2"/>
    <sheet name="S2" sheetId="7" r:id="rId3"/>
    <sheet name="S3" sheetId="9" r:id="rId4"/>
    <sheet name="S4" sheetId="10" r:id="rId5"/>
    <sheet name="S5" sheetId="11" r:id="rId6"/>
    <sheet name="S6" sheetId="12" r:id="rId7"/>
    <sheet name="S7" sheetId="5" r:id="rId8"/>
    <sheet name="S8" sheetId="13" r:id="rId9"/>
    <sheet name="S9" sheetId="14" r:id="rId10"/>
    <sheet name="S10" sheetId="15" r:id="rId11"/>
    <sheet name="S11" sheetId="16" r:id="rId12"/>
    <sheet name="S12" sheetId="17" r:id="rId13"/>
    <sheet name="S13" sheetId="18" r:id="rId14"/>
    <sheet name="S14" sheetId="19" r:id="rId15"/>
    <sheet name="S15" sheetId="20" r:id="rId16"/>
    <sheet name="S16" sheetId="21" r:id="rId17"/>
    <sheet name="S17" sheetId="22" r:id="rId18"/>
    <sheet name="S18" sheetId="1" r:id="rId19"/>
    <sheet name="S19" sheetId="4" r:id="rId20"/>
    <sheet name="S20" sheetId="3" r:id="rId21"/>
    <sheet name="S21" sheetId="23" r:id="rId22"/>
    <sheet name="S22" sheetId="2" r:id="rId23"/>
  </sheets>
  <calcPr calcId="191029"/>
  <extLst>
    <ext xmlns:x14="http://schemas.microsoft.com/office/spreadsheetml/2009/9/main" uri="{79F54976-1DA5-4618-B147-4CDE4B953A38}">
      <x14:workbookPr defaultImageDpi="32767"/>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 xmlns:mx="http://schemas.microsoft.com/office/mac/excel/2008/main" uri="{7523E5D3-25F3-A5E0-1632-64F254C22452}">
      <mx:ArchID Flags="2"/>
    </ext>
  </extLst>
</workbook>
</file>

<file path=xl/calcChain.xml><?xml version="1.0" encoding="utf-8"?>
<calcChain xmlns="http://schemas.openxmlformats.org/spreadsheetml/2006/main">
  <c r="D39" i="9" l="1"/>
  <c r="D55" i="9" s="1"/>
  <c r="D54" i="9"/>
  <c r="C54" i="9"/>
  <c r="D53" i="9"/>
  <c r="C53" i="9"/>
  <c r="D52" i="9"/>
  <c r="C52" i="9"/>
  <c r="C51" i="9"/>
  <c r="C47" i="9"/>
  <c r="C43" i="9"/>
  <c r="C39" i="9"/>
  <c r="C35" i="9"/>
  <c r="C31" i="9"/>
  <c r="C27" i="9"/>
  <c r="C23" i="9"/>
  <c r="C19" i="9"/>
  <c r="C15" i="9"/>
  <c r="C7" i="9"/>
  <c r="G186" i="7"/>
  <c r="D186" i="7"/>
  <c r="G185" i="7"/>
  <c r="D185" i="7"/>
  <c r="G184" i="7"/>
  <c r="D184" i="7"/>
  <c r="F183" i="7"/>
  <c r="E183" i="7"/>
  <c r="D183" i="7"/>
  <c r="F179" i="7"/>
  <c r="E179" i="7"/>
  <c r="D179" i="7"/>
  <c r="F171" i="7"/>
  <c r="E171" i="7"/>
  <c r="D171" i="7"/>
  <c r="G167" i="7"/>
  <c r="G187" i="7" s="1"/>
  <c r="F167" i="7"/>
  <c r="E167" i="7"/>
  <c r="D167" i="7"/>
  <c r="F159" i="7"/>
  <c r="E159" i="7"/>
  <c r="D159" i="7"/>
  <c r="F155" i="7"/>
  <c r="E155" i="7"/>
  <c r="D155" i="7"/>
  <c r="F135" i="7"/>
  <c r="E135" i="7"/>
  <c r="D135" i="7"/>
  <c r="F119" i="7"/>
  <c r="E119" i="7"/>
  <c r="F115" i="7"/>
  <c r="E115" i="7"/>
  <c r="F111" i="7"/>
  <c r="E111" i="7"/>
  <c r="D111" i="7"/>
  <c r="F107" i="7"/>
  <c r="E107" i="7"/>
  <c r="F103" i="7"/>
  <c r="E103" i="7"/>
  <c r="F83" i="7"/>
  <c r="E83" i="7"/>
  <c r="F79" i="7"/>
  <c r="E79" i="7"/>
  <c r="F75" i="7"/>
  <c r="E75" i="7"/>
  <c r="F39" i="7"/>
  <c r="E39" i="7"/>
  <c r="D39" i="7"/>
  <c r="F35" i="7"/>
  <c r="E35" i="7"/>
  <c r="D35" i="7"/>
  <c r="D23" i="7"/>
  <c r="F31" i="7"/>
  <c r="E31" i="7"/>
  <c r="F27" i="7"/>
  <c r="E27" i="7"/>
  <c r="F23" i="7"/>
  <c r="E23" i="7"/>
  <c r="F19" i="7"/>
  <c r="E19" i="7"/>
  <c r="A8" i="7"/>
  <c r="A12" i="7"/>
  <c r="A16" i="7"/>
  <c r="A20" i="7" s="1"/>
  <c r="A24" i="7" s="1"/>
  <c r="A28" i="7" s="1"/>
  <c r="A32" i="7" s="1"/>
  <c r="A36" i="7" s="1"/>
  <c r="A40" i="7" s="1"/>
  <c r="A44" i="7" s="1"/>
  <c r="A48" i="7" s="1"/>
  <c r="A52" i="7" s="1"/>
  <c r="A56" i="7" s="1"/>
  <c r="A60" i="7" s="1"/>
  <c r="A64" i="7" s="1"/>
  <c r="A68" i="7" s="1"/>
  <c r="A72" i="7" s="1"/>
  <c r="A76" i="7" s="1"/>
  <c r="A80" i="7" s="1"/>
  <c r="A84" i="7" s="1"/>
  <c r="A88" i="7" s="1"/>
  <c r="A92" i="7" s="1"/>
  <c r="A96" i="7" s="1"/>
  <c r="A100" i="7" s="1"/>
  <c r="A104" i="7" s="1"/>
  <c r="A108" i="7" s="1"/>
  <c r="A112" i="7" s="1"/>
  <c r="A116" i="7" s="1"/>
  <c r="A120" i="7" s="1"/>
  <c r="A124" i="7" s="1"/>
  <c r="A128" i="7" s="1"/>
  <c r="A132" i="7" s="1"/>
  <c r="A136" i="7" s="1"/>
  <c r="A140" i="7" s="1"/>
  <c r="A144" i="7" s="1"/>
  <c r="A148" i="7" s="1"/>
  <c r="A152" i="7" s="1"/>
  <c r="A156" i="7" s="1"/>
  <c r="A160" i="7" s="1"/>
  <c r="A164" i="7" s="1"/>
  <c r="A168" i="7" s="1"/>
  <c r="A172" i="7" s="1"/>
  <c r="A176" i="7" s="1"/>
  <c r="A180" i="7" s="1"/>
  <c r="F11" i="7"/>
  <c r="E11" i="7"/>
  <c r="F7" i="7"/>
  <c r="E7" i="7"/>
  <c r="F43" i="6"/>
  <c r="D187" i="7" l="1"/>
  <c r="C55" i="9"/>
</calcChain>
</file>

<file path=xl/sharedStrings.xml><?xml version="1.0" encoding="utf-8"?>
<sst xmlns="http://schemas.openxmlformats.org/spreadsheetml/2006/main" count="5219" uniqueCount="2544">
  <si>
    <t>RSID</t>
  </si>
  <si>
    <t>CHR</t>
  </si>
  <si>
    <t>PVAL</t>
  </si>
  <si>
    <t>CMS.SNP1</t>
  </si>
  <si>
    <t>CMS.PVAL1</t>
  </si>
  <si>
    <t>CMS.SNP2</t>
  </si>
  <si>
    <t>CMS.PVAL2</t>
  </si>
  <si>
    <t>CMS.COLOC</t>
  </si>
  <si>
    <t>SDS.SNP1</t>
  </si>
  <si>
    <t>SDS.PVAL1</t>
  </si>
  <si>
    <t>SDS.SNP2</t>
  </si>
  <si>
    <t>SDS.PVAL2</t>
  </si>
  <si>
    <t>SDS.COLOC</t>
  </si>
  <si>
    <t>aDNA.SNP1</t>
  </si>
  <si>
    <t>aDNA.PVAL1</t>
  </si>
  <si>
    <t>aDNA.SNP2</t>
  </si>
  <si>
    <t>aDNA.PVAL2</t>
  </si>
  <si>
    <t>aDNA.COLOC</t>
  </si>
  <si>
    <t>rs4655026</t>
  </si>
  <si>
    <t>rs10917162</t>
  </si>
  <si>
    <t>rs10493011</t>
  </si>
  <si>
    <t>rs7524346</t>
  </si>
  <si>
    <t>rs10158820</t>
  </si>
  <si>
    <t>rs12062977</t>
  </si>
  <si>
    <t>rs12739218</t>
  </si>
  <si>
    <t>rs2340473</t>
  </si>
  <si>
    <t>rs10180806</t>
  </si>
  <si>
    <t>NA</t>
  </si>
  <si>
    <t>rs11678302</t>
  </si>
  <si>
    <t>rs1442872</t>
  </si>
  <si>
    <t>rs2014830</t>
  </si>
  <si>
    <t>rs12636449</t>
  </si>
  <si>
    <t>rs2526388</t>
  </si>
  <si>
    <t>rs201815280</t>
  </si>
  <si>
    <t>rs2077839</t>
  </si>
  <si>
    <t>rs10433499</t>
  </si>
  <si>
    <t>rs10433524</t>
  </si>
  <si>
    <t>rs726610</t>
  </si>
  <si>
    <t>rs12488906</t>
  </si>
  <si>
    <t>rs4289366</t>
  </si>
  <si>
    <t>rs206287</t>
  </si>
  <si>
    <t>rs206280</t>
  </si>
  <si>
    <t>rs189279736</t>
  </si>
  <si>
    <t>rs6552061</t>
  </si>
  <si>
    <t>rs6819372</t>
  </si>
  <si>
    <t>rs10018066</t>
  </si>
  <si>
    <t>rs341278</t>
  </si>
  <si>
    <t>rs250250</t>
  </si>
  <si>
    <t>rs462885</t>
  </si>
  <si>
    <t>rs464250</t>
  </si>
  <si>
    <t>rs986759</t>
  </si>
  <si>
    <t>rs834371</t>
  </si>
  <si>
    <t>rs634162</t>
  </si>
  <si>
    <t>rs13213141</t>
  </si>
  <si>
    <t>rs16894460</t>
  </si>
  <si>
    <t>rs16894454</t>
  </si>
  <si>
    <t>rs9361640</t>
  </si>
  <si>
    <t>rs11759684</t>
  </si>
  <si>
    <t>rs1454456</t>
  </si>
  <si>
    <t>6:98857112_TC_T</t>
  </si>
  <si>
    <t>rs1494783</t>
  </si>
  <si>
    <t>rs62420622</t>
  </si>
  <si>
    <t>rs9321055</t>
  </si>
  <si>
    <t>rs3104091</t>
  </si>
  <si>
    <t>6:152202621_GT_G</t>
  </si>
  <si>
    <t>rs1913474</t>
  </si>
  <si>
    <t>rs3757323</t>
  </si>
  <si>
    <t>rs9340837</t>
  </si>
  <si>
    <t>rs6557170</t>
  </si>
  <si>
    <t>rs7761846</t>
  </si>
  <si>
    <t>rs4730673</t>
  </si>
  <si>
    <t>rs6968380</t>
  </si>
  <si>
    <t>rs11760540</t>
  </si>
  <si>
    <t>rs10270358</t>
  </si>
  <si>
    <t>rs79176896</t>
  </si>
  <si>
    <t>rs6992174</t>
  </si>
  <si>
    <t>rs16917506</t>
  </si>
  <si>
    <t>rs7015251</t>
  </si>
  <si>
    <t>rs2802285</t>
  </si>
  <si>
    <t>rs1412870</t>
  </si>
  <si>
    <t>rs4273903</t>
  </si>
  <si>
    <t>rs1332800</t>
  </si>
  <si>
    <t>rs10749233</t>
  </si>
  <si>
    <t>rs12774341</t>
  </si>
  <si>
    <t>rs11197866</t>
  </si>
  <si>
    <t>rs12806687</t>
  </si>
  <si>
    <t>rs3763963</t>
  </si>
  <si>
    <t>rs79920646</t>
  </si>
  <si>
    <t>rs898604</t>
  </si>
  <si>
    <t>rs108499</t>
  </si>
  <si>
    <t>rs174529</t>
  </si>
  <si>
    <t>rs17762402</t>
  </si>
  <si>
    <t>rs174535</t>
  </si>
  <si>
    <t>rs176218</t>
  </si>
  <si>
    <t>rs1885537</t>
  </si>
  <si>
    <t>rs1951540</t>
  </si>
  <si>
    <t>rs2415962</t>
  </si>
  <si>
    <t>rs713109</t>
  </si>
  <si>
    <t>rs2415963</t>
  </si>
  <si>
    <t>rs1559331</t>
  </si>
  <si>
    <t>rs61653160</t>
  </si>
  <si>
    <t>rs2085602</t>
  </si>
  <si>
    <t>rs8051733</t>
  </si>
  <si>
    <t>rs4268748</t>
  </si>
  <si>
    <t>rs8049897</t>
  </si>
  <si>
    <t>rs3764353</t>
  </si>
  <si>
    <t>rs11651497</t>
  </si>
  <si>
    <t>rs2271309</t>
  </si>
  <si>
    <t>rs9532</t>
  </si>
  <si>
    <t>rs9730</t>
  </si>
  <si>
    <t>rs11012</t>
  </si>
  <si>
    <t>rs2521717</t>
  </si>
  <si>
    <t>rs2972650</t>
  </si>
  <si>
    <t>rs2972630</t>
  </si>
  <si>
    <t>rs3111555</t>
  </si>
  <si>
    <t>rs2972654</t>
  </si>
  <si>
    <t>rs2967491</t>
  </si>
  <si>
    <t>rs368727720</t>
  </si>
  <si>
    <t>rs7287434</t>
  </si>
  <si>
    <t>rs77334376</t>
  </si>
  <si>
    <t>rs5752973</t>
  </si>
  <si>
    <t>rs9621235</t>
  </si>
  <si>
    <t>rs737887</t>
  </si>
  <si>
    <t>rs80224973</t>
  </si>
  <si>
    <t>rs11703576</t>
  </si>
  <si>
    <t>Method</t>
  </si>
  <si>
    <t>LENGTH</t>
  </si>
  <si>
    <t>N.SNPS</t>
  </si>
  <si>
    <t>MIN.NEB.PVAL</t>
  </si>
  <si>
    <t>EMP.PVAL</t>
  </si>
  <si>
    <t>aDNA</t>
  </si>
  <si>
    <t>chr2:135285279-135602156</t>
  </si>
  <si>
    <t>chr2:135631400-137015991</t>
  </si>
  <si>
    <t>chr4:38736550-38846885</t>
  </si>
  <si>
    <t>chr5:33832958-33966133</t>
  </si>
  <si>
    <t>chr5:131358999-131804347</t>
  </si>
  <si>
    <t>chr6:28309590-28700352</t>
  </si>
  <si>
    <t>chr6:29918099-30103923</t>
  </si>
  <si>
    <t>chr6:30763893-31127562</t>
  </si>
  <si>
    <t>chr6:31140047-33056731</t>
  </si>
  <si>
    <t>chr11:61548874-61616012</t>
  </si>
  <si>
    <t>chr11:88513636-88911696</t>
  </si>
  <si>
    <t>chr12:111884608-112610714</t>
  </si>
  <si>
    <t>CMS</t>
  </si>
  <si>
    <t>chr1:1490074-1509034</t>
  </si>
  <si>
    <t>chr1:30707291-30724056</t>
  </si>
  <si>
    <t>chr1:35494810-35612236</t>
  </si>
  <si>
    <t>chr1:151369475-151403916</t>
  </si>
  <si>
    <t>chr2:18365580-18390599</t>
  </si>
  <si>
    <t>chr2:69208834-69222144</t>
  </si>
  <si>
    <t>chr2:74531420-74690039</t>
  </si>
  <si>
    <t>chr2:136407479-136685228</t>
  </si>
  <si>
    <t>chr2:136906692-136915698</t>
  </si>
  <si>
    <t>chr2:163520526-163556004</t>
  </si>
  <si>
    <t>chr2:178565129-178573882</t>
  </si>
  <si>
    <t>chr2:206204079-206248179</t>
  </si>
  <si>
    <t>chr3:3450253-3450683</t>
  </si>
  <si>
    <t>chr3:110537075-110552967</t>
  </si>
  <si>
    <t>chr3:123291091-123417587</t>
  </si>
  <si>
    <t>chr3:130209258-130220079</t>
  </si>
  <si>
    <t>chr4:5332008-5342822</t>
  </si>
  <si>
    <t>chr4:61387484-61451788</t>
  </si>
  <si>
    <t>chr4:72147944-72392006</t>
  </si>
  <si>
    <t>chr4:176370319-176371655</t>
  </si>
  <si>
    <t>chr5:109524921-109574893</t>
  </si>
  <si>
    <t>chr5:142115888-142150942</t>
  </si>
  <si>
    <t>chr6:144907979-145171885</t>
  </si>
  <si>
    <t>chr8:16230615-16261374</t>
  </si>
  <si>
    <t>chr9:135170185-135194829</t>
  </si>
  <si>
    <t>chr10:83611881-83688159</t>
  </si>
  <si>
    <t>chr10:118143363-118148935</t>
  </si>
  <si>
    <t>chr12:66084230-66099730</t>
  </si>
  <si>
    <t>chr12:73081929-73111465</t>
  </si>
  <si>
    <t>chr12:80193361-80354208</t>
  </si>
  <si>
    <t>chr15:28365618-28516084</t>
  </si>
  <si>
    <t>chr15:45145764-45258860</t>
  </si>
  <si>
    <t>chr15:48539587-48633153</t>
  </si>
  <si>
    <t>chr15:52527542-52584418</t>
  </si>
  <si>
    <t>chr16:78469083-78477548</t>
  </si>
  <si>
    <t>chr17:63398965-63411857</t>
  </si>
  <si>
    <t>chr18:7491752-7651318</t>
  </si>
  <si>
    <t>chr19:33533258-33626009</t>
  </si>
  <si>
    <t>chr20:53342055-53393426</t>
  </si>
  <si>
    <t>SDS</t>
  </si>
  <si>
    <t>chr2:136000000-137000000</t>
  </si>
  <si>
    <t>chr6:25000000-28600000</t>
  </si>
  <si>
    <t>chr10:49700000-50500000</t>
  </si>
  <si>
    <t>Region (hg19)</t>
  </si>
  <si>
    <t>START (hg19)</t>
  </si>
  <si>
    <t>END (hg19)</t>
  </si>
  <si>
    <t>Alcohol</t>
  </si>
  <si>
    <t>Beef intake</t>
  </si>
  <si>
    <t>Poultry intake</t>
  </si>
  <si>
    <t>Time spent watching television (TV)</t>
  </si>
  <si>
    <t>Sleep duration</t>
  </si>
  <si>
    <t>Current tobacco smoking</t>
  </si>
  <si>
    <t>Cooked vegetable intake</t>
  </si>
  <si>
    <t>Salad / raw vegetable intake</t>
  </si>
  <si>
    <t>Fresh fruit intake</t>
  </si>
  <si>
    <t>Dried fruit intake</t>
  </si>
  <si>
    <t>Oily fish intake</t>
  </si>
  <si>
    <t>Non-oily fish intake</t>
  </si>
  <si>
    <t>Number of self-reported cancers</t>
  </si>
  <si>
    <t>Processed meat intake</t>
  </si>
  <si>
    <t>Number of self-reported non-cancer illnesses</t>
  </si>
  <si>
    <t>Number of treatments/medications taken</t>
  </si>
  <si>
    <t>Lamb/mutton intake</t>
  </si>
  <si>
    <t>Pork intake</t>
  </si>
  <si>
    <t>Cheese intake</t>
  </si>
  <si>
    <t>Bread intake</t>
  </si>
  <si>
    <t>Cereal intake</t>
  </si>
  <si>
    <t>Salt added to food</t>
  </si>
  <si>
    <t>Tea intake</t>
  </si>
  <si>
    <t>Coffee intake</t>
  </si>
  <si>
    <t>Hot drink temperature</t>
  </si>
  <si>
    <t>Water intake</t>
  </si>
  <si>
    <t>Variation in diet</t>
  </si>
  <si>
    <t>Alcohol intake frequency.</t>
  </si>
  <si>
    <t>Comparative body size at age 10</t>
  </si>
  <si>
    <t>Comparative height size at age 10</t>
  </si>
  <si>
    <t>Skin colour</t>
  </si>
  <si>
    <t>Ease of skin tanning</t>
  </si>
  <si>
    <t>Part of a multiple birth</t>
  </si>
  <si>
    <t>Number of full brothers</t>
  </si>
  <si>
    <t>Number of full sisters</t>
  </si>
  <si>
    <t>Townsend deprivation index at recruitment</t>
  </si>
  <si>
    <t>Sitting height</t>
  </si>
  <si>
    <t>Mean time to correctly identify matches</t>
  </si>
  <si>
    <t>Body mass index (BMI)</t>
  </si>
  <si>
    <t>Weight</t>
  </si>
  <si>
    <t>Frequency of solarium/sunlamp use</t>
  </si>
  <si>
    <t>Body fat percentage</t>
  </si>
  <si>
    <t>Whole body fat mass</t>
  </si>
  <si>
    <t>Whole body fat-free mass</t>
  </si>
  <si>
    <t>Whole body water mass</t>
  </si>
  <si>
    <t>Basal metabolic rate</t>
  </si>
  <si>
    <t>Impedance of whole body</t>
  </si>
  <si>
    <t>Impedance of leg (right)</t>
  </si>
  <si>
    <t>Impedance of leg (left)</t>
  </si>
  <si>
    <t>Impedance of arm (right)</t>
  </si>
  <si>
    <t>Impedance of arm (left)</t>
  </si>
  <si>
    <t>Leg fat percentage (right)</t>
  </si>
  <si>
    <t>Leg fat mass (right)</t>
  </si>
  <si>
    <t>Leg fat-free mass (right)</t>
  </si>
  <si>
    <t>Leg predicted mass (right)</t>
  </si>
  <si>
    <t>Leg fat percentage (left)</t>
  </si>
  <si>
    <t>Leg fat mass (left)</t>
  </si>
  <si>
    <t>Leg fat-free mass (left)</t>
  </si>
  <si>
    <t>Leg predicted mass (left)</t>
  </si>
  <si>
    <t>Arm fat percentage (right)</t>
  </si>
  <si>
    <t>Arm fat mass (right)</t>
  </si>
  <si>
    <t>Arm fat-free mass (right)</t>
  </si>
  <si>
    <t>Arm predicted mass (right)</t>
  </si>
  <si>
    <t>Arm fat percentage (left)</t>
  </si>
  <si>
    <t>Arm fat mass (left)</t>
  </si>
  <si>
    <t>Arm fat-free mass (left)</t>
  </si>
  <si>
    <t>Arm predicted mass (left)</t>
  </si>
  <si>
    <t>Trunk fat percentage</t>
  </si>
  <si>
    <t>Trunk fat mass</t>
  </si>
  <si>
    <t>Trunk fat-free mass</t>
  </si>
  <si>
    <t>Trunk predicted mass</t>
  </si>
  <si>
    <t>White blood cell (leukocyte) count</t>
  </si>
  <si>
    <t>Red blood cell (erythrocyte) count</t>
  </si>
  <si>
    <t>Haemoglobin concentration</t>
  </si>
  <si>
    <t>Haematocrit percentage</t>
  </si>
  <si>
    <t>Mean corpuscular volume</t>
  </si>
  <si>
    <t>Mean corpuscular haemoglobin</t>
  </si>
  <si>
    <t>Mean corpuscular haemoglobin concentration</t>
  </si>
  <si>
    <t>Red blood cell (erythrocyte) distribution width</t>
  </si>
  <si>
    <t>Platelet count</t>
  </si>
  <si>
    <t>Platelet crit</t>
  </si>
  <si>
    <t>Mean platelet (thrombocyte) volume</t>
  </si>
  <si>
    <t>Platelet distribution width</t>
  </si>
  <si>
    <t>Lymphocyte count</t>
  </si>
  <si>
    <t>Monocyte count</t>
  </si>
  <si>
    <t>Neutrophill count</t>
  </si>
  <si>
    <t>Eosinophill count</t>
  </si>
  <si>
    <t>Basophill count</t>
  </si>
  <si>
    <t>Nucleated red blood cell count</t>
  </si>
  <si>
    <t>Lymphocyte percentage</t>
  </si>
  <si>
    <t>Monocyte percentage</t>
  </si>
  <si>
    <t>Neutrophill percentage</t>
  </si>
  <si>
    <t>Eosinophill percentage</t>
  </si>
  <si>
    <t>Basophill percentage</t>
  </si>
  <si>
    <t>Nucleated red blood cell percentage</t>
  </si>
  <si>
    <t>Reticulocyte percentage</t>
  </si>
  <si>
    <t>Reticulocyte count</t>
  </si>
  <si>
    <t>Mean reticulocyte volume</t>
  </si>
  <si>
    <t>Mean sphered cell volume</t>
  </si>
  <si>
    <t>Immature reticulocyte fraction</t>
  </si>
  <si>
    <t>High light scatter reticulocyte percentage</t>
  </si>
  <si>
    <t>High light scatter reticulocyte count</t>
  </si>
  <si>
    <t>Pace-maker</t>
  </si>
  <si>
    <t>Hand grip strength (left)</t>
  </si>
  <si>
    <t>Hand grip strength (right)</t>
  </si>
  <si>
    <t>Waist circumference</t>
  </si>
  <si>
    <t>Hip circumference</t>
  </si>
  <si>
    <t>Standing height</t>
  </si>
  <si>
    <t>Number in household</t>
  </si>
  <si>
    <t>Number of vehicles in household</t>
  </si>
  <si>
    <t>Number of days/week walked 10+ minutes</t>
  </si>
  <si>
    <t>Number of days/week of moderate physical activity 10+ minutes</t>
  </si>
  <si>
    <t>Number of days/week of vigorous physical activity 10+ minutes</t>
  </si>
  <si>
    <t>Usual walking pace</t>
  </si>
  <si>
    <t>Depression</t>
  </si>
  <si>
    <t>SEX</t>
  </si>
  <si>
    <t>POS</t>
  </si>
  <si>
    <t>Female</t>
  </si>
  <si>
    <t>rs1380995</t>
  </si>
  <si>
    <t>rs12127789</t>
  </si>
  <si>
    <t>rs2000228</t>
  </si>
  <si>
    <t>3:34912454_TA_T</t>
  </si>
  <si>
    <t>rs9311079</t>
  </si>
  <si>
    <t>rs7632967</t>
  </si>
  <si>
    <t>rs62401294</t>
  </si>
  <si>
    <t>rs2927175</t>
  </si>
  <si>
    <t>rs727809</t>
  </si>
  <si>
    <t>rs1899717</t>
  </si>
  <si>
    <t>rs79204944</t>
  </si>
  <si>
    <t>Male</t>
  </si>
  <si>
    <t>rs58117425</t>
  </si>
  <si>
    <t>rs706627</t>
  </si>
  <si>
    <t>rs10103181</t>
  </si>
  <si>
    <t>rs12546146</t>
  </si>
  <si>
    <t>Combined</t>
  </si>
  <si>
    <t>rs7580304</t>
  </si>
  <si>
    <t>rs7592177</t>
  </si>
  <si>
    <t>rs13030605</t>
  </si>
  <si>
    <t>3:49959570_CA_C</t>
  </si>
  <si>
    <t>rs62262093</t>
  </si>
  <si>
    <t>rs58766761</t>
  </si>
  <si>
    <t>rs6774354</t>
  </si>
  <si>
    <t>rs4856591</t>
  </si>
  <si>
    <t>rs67584463</t>
  </si>
  <si>
    <t>rs7651291</t>
  </si>
  <si>
    <t>rs4856274</t>
  </si>
  <si>
    <t>rs10511082</t>
  </si>
  <si>
    <t>4:34682664_TTTC_T</t>
  </si>
  <si>
    <t>rs73225690</t>
  </si>
  <si>
    <t>rs73225697</t>
  </si>
  <si>
    <t>rs4417974</t>
  </si>
  <si>
    <t>rs62329613</t>
  </si>
  <si>
    <t>rs9999238</t>
  </si>
  <si>
    <t>rs10223052</t>
  </si>
  <si>
    <t>rs1816091</t>
  </si>
  <si>
    <t>rs61431275</t>
  </si>
  <si>
    <t>rs190438</t>
  </si>
  <si>
    <t>rs412458</t>
  </si>
  <si>
    <t>rs12210735</t>
  </si>
  <si>
    <t>rs62444275</t>
  </si>
  <si>
    <t>rs11155795</t>
  </si>
  <si>
    <t>rs9479055</t>
  </si>
  <si>
    <t>rs6900089</t>
  </si>
  <si>
    <t>6:152235391_TA_T</t>
  </si>
  <si>
    <t>rs4305732</t>
  </si>
  <si>
    <t>rs71575914</t>
  </si>
  <si>
    <t>rs6557171</t>
  </si>
  <si>
    <t>rs988328</t>
  </si>
  <si>
    <t>rs56139927</t>
  </si>
  <si>
    <t>rs58223205</t>
  </si>
  <si>
    <t>rs7780030</t>
  </si>
  <si>
    <t>rs7015715</t>
  </si>
  <si>
    <t>rs12554512</t>
  </si>
  <si>
    <t>rs73651941</t>
  </si>
  <si>
    <t>rs4977607</t>
  </si>
  <si>
    <t>rs79146853</t>
  </si>
  <si>
    <t>rs4617491</t>
  </si>
  <si>
    <t>rs12262933</t>
  </si>
  <si>
    <t>rs16970900</t>
  </si>
  <si>
    <t>rs806739</t>
  </si>
  <si>
    <t>rs17676691</t>
  </si>
  <si>
    <t>rs60724534</t>
  </si>
  <si>
    <t>rs3751690</t>
  </si>
  <si>
    <t>rs2521859</t>
  </si>
  <si>
    <t>rs56192752</t>
  </si>
  <si>
    <t>rs149366495</t>
  </si>
  <si>
    <t>rs62112621</t>
  </si>
  <si>
    <t>rs62112620</t>
  </si>
  <si>
    <t>Strata</t>
  </si>
  <si>
    <t>Known_Hit</t>
  </si>
  <si>
    <t>SNP</t>
  </si>
  <si>
    <t>Chr</t>
  </si>
  <si>
    <t>Pos</t>
  </si>
  <si>
    <t>Effect_Allele</t>
  </si>
  <si>
    <t>Other_Allele</t>
  </si>
  <si>
    <t>Inc_Freq</t>
  </si>
  <si>
    <t>Beta</t>
  </si>
  <si>
    <t>SE</t>
  </si>
  <si>
    <t>Pvalue</t>
  </si>
  <si>
    <t>N</t>
  </si>
  <si>
    <t>OR_lower</t>
  </si>
  <si>
    <t>OR_Upper</t>
  </si>
  <si>
    <t>HetISq</t>
  </si>
  <si>
    <t>HetPVal</t>
  </si>
  <si>
    <t>-</t>
  </si>
  <si>
    <t>T</t>
  </si>
  <si>
    <t>TTTC</t>
  </si>
  <si>
    <t>A</t>
  </si>
  <si>
    <t>C</t>
  </si>
  <si>
    <t>G</t>
  </si>
  <si>
    <t>Childless-Female</t>
  </si>
  <si>
    <t>TA</t>
  </si>
  <si>
    <t>Y</t>
  </si>
  <si>
    <t>ACACC</t>
  </si>
  <si>
    <t>TC</t>
  </si>
  <si>
    <t>GT</t>
  </si>
  <si>
    <t>AGAGGGAGAGG</t>
  </si>
  <si>
    <t>Male NEB</t>
  </si>
  <si>
    <t>Female NEB</t>
  </si>
  <si>
    <t>Childless (Males)</t>
  </si>
  <si>
    <t>Childless (All)</t>
  </si>
  <si>
    <t>Childless (Females)</t>
  </si>
  <si>
    <t>Sex Heterogeneity</t>
  </si>
  <si>
    <t>OR</t>
  </si>
  <si>
    <t>P</t>
  </si>
  <si>
    <t>NEB-Sex Combined</t>
  </si>
  <si>
    <t>NEB-Male</t>
  </si>
  <si>
    <t>NEB-Female</t>
  </si>
  <si>
    <t>Childless-SexCombined</t>
  </si>
  <si>
    <t>Table S1. Description of participating cohorts</t>
  </si>
  <si>
    <t xml:space="preserve">Study </t>
  </si>
  <si>
    <t>Full name</t>
  </si>
  <si>
    <t>Sampling</t>
  </si>
  <si>
    <t>Country</t>
  </si>
  <si>
    <t>Birthyears</t>
  </si>
  <si>
    <t>Mean age (SD)</t>
  </si>
  <si>
    <t xml:space="preserve">Reference </t>
  </si>
  <si>
    <t>1958BC: WTCCC-58BC</t>
  </si>
  <si>
    <t>The Wellcome Trust Case Control Consortium (1958 Birth Cohort)</t>
  </si>
  <si>
    <t>Birth cohort</t>
  </si>
  <si>
    <t>UK</t>
  </si>
  <si>
    <t>45 (0)</t>
  </si>
  <si>
    <t>1958BC: BC58-T1DGC</t>
  </si>
  <si>
    <t>1958 British Birth Cohort- Type 1 Diabetes Genetics cohort</t>
  </si>
  <si>
    <t>BMES</t>
  </si>
  <si>
    <t>Blue Mountains Eye Study</t>
  </si>
  <si>
    <t>Population-based</t>
  </si>
  <si>
    <t>Australia</t>
  </si>
  <si>
    <t>1900-1950</t>
  </si>
  <si>
    <t>66.67 (9.51)</t>
  </si>
  <si>
    <t>CoLaus</t>
  </si>
  <si>
    <t>Cohorte Lausannoise</t>
  </si>
  <si>
    <t>Switzerland</t>
  </si>
  <si>
    <t>1928-1970</t>
  </si>
  <si>
    <t>53.1 (10.8)</t>
  </si>
  <si>
    <t>Croatia-Korcula</t>
  </si>
  <si>
    <t>10,001 Dalmatians (Croatia-Korcula)</t>
  </si>
  <si>
    <t xml:space="preserve">Isolated population-based </t>
  </si>
  <si>
    <t>Croatia</t>
  </si>
  <si>
    <t>1909-1968</t>
  </si>
  <si>
    <t>63 (10)</t>
  </si>
  <si>
    <t>Croatia-Split</t>
  </si>
  <si>
    <t>10,001 Dalmatians (Croatia-Split)</t>
  </si>
  <si>
    <t>1923-1964</t>
  </si>
  <si>
    <t>60 (8.1)</t>
  </si>
  <si>
    <t>Croatia-Vis</t>
  </si>
  <si>
    <t>10,001 Dalmatians (Croatia-Vis)</t>
  </si>
  <si>
    <t>1912-1958</t>
  </si>
  <si>
    <t>64 (10.3)</t>
  </si>
  <si>
    <t>deCode</t>
  </si>
  <si>
    <t>deCode genetics</t>
  </si>
  <si>
    <t>Iceland</t>
  </si>
  <si>
    <t>1900-1997</t>
  </si>
  <si>
    <t>61.2 (17.9)</t>
  </si>
  <si>
    <t>EGCUT</t>
  </si>
  <si>
    <t>Estonian Genome Center, University of Tartu</t>
  </si>
  <si>
    <t>Estonia</t>
  </si>
  <si>
    <t>1905-1995</t>
  </si>
  <si>
    <t>44.37 (17.41)</t>
  </si>
  <si>
    <t>EPIC Norfolk</t>
  </si>
  <si>
    <t>The European Prospective Investigation in Cancer and Nutrition Norfolk study</t>
  </si>
  <si>
    <t>United Kingdom</t>
  </si>
  <si>
    <t>1916-1957</t>
  </si>
  <si>
    <t>58.7 (9.20)</t>
  </si>
  <si>
    <t>GENOA_EA</t>
  </si>
  <si>
    <t>Genetic Epidemiology Network of Arteriopathy</t>
  </si>
  <si>
    <t>Family study</t>
  </si>
  <si>
    <t>USA</t>
  </si>
  <si>
    <t>1917-1958</t>
  </si>
  <si>
    <t>HPFS (Subcohort 1)</t>
  </si>
  <si>
    <t>Health Professionals Follow-up Study</t>
  </si>
  <si>
    <t>Cohort</t>
  </si>
  <si>
    <t>HPFS (Subcohort 2)</t>
  </si>
  <si>
    <t>HRS_EA</t>
  </si>
  <si>
    <t>The Health and Retirement Study (European Americans)</t>
  </si>
  <si>
    <t>1905-1969</t>
  </si>
  <si>
    <t>72 (11.1)</t>
  </si>
  <si>
    <t>INGI-Carlantino</t>
  </si>
  <si>
    <t>Carlantino Study</t>
  </si>
  <si>
    <t>Italy</t>
  </si>
  <si>
    <t>1916-1989</t>
  </si>
  <si>
    <t>44.7 (20.3)</t>
  </si>
  <si>
    <t>INGI-FVG</t>
  </si>
  <si>
    <t>Friuli Venezia Giulia Genetic Park</t>
  </si>
  <si>
    <t>1919-1998</t>
  </si>
  <si>
    <t>49.2 (19.2)</t>
  </si>
  <si>
    <t>InterAct-GWAS</t>
  </si>
  <si>
    <t>France, Italy, Spain, Netherlands, Germany, Sweden, Denmark</t>
  </si>
  <si>
    <t>1920-1974</t>
  </si>
  <si>
    <t>52.8 (8.70)</t>
  </si>
  <si>
    <t>InterAct-Exome</t>
  </si>
  <si>
    <t>1920-1977</t>
  </si>
  <si>
    <t>53.7 (8.20)</t>
  </si>
  <si>
    <t>KORA F3 study</t>
  </si>
  <si>
    <t>Cooperative research in the region of Augsburg F3 study</t>
  </si>
  <si>
    <t>Germany</t>
  </si>
  <si>
    <t>1922-1973</t>
  </si>
  <si>
    <t>57.1 (12.9)</t>
  </si>
  <si>
    <t>KORA F4 study</t>
  </si>
  <si>
    <t>Cooperative research in the region of Augsburg</t>
  </si>
  <si>
    <t>1925-1976</t>
  </si>
  <si>
    <t>56.2 (13.3)</t>
  </si>
  <si>
    <t>LBC1921</t>
  </si>
  <si>
    <t>The Lothian Birth of 1921</t>
  </si>
  <si>
    <t>Scotland</t>
  </si>
  <si>
    <t>79.07 (0.58)</t>
  </si>
  <si>
    <t>LBC1936</t>
  </si>
  <si>
    <t>The Lothian Birth Cohort of 1936</t>
  </si>
  <si>
    <t>69.53 (0.83)</t>
  </si>
  <si>
    <t>Lifelines</t>
  </si>
  <si>
    <t>Lifelines Cohort Study</t>
  </si>
  <si>
    <t>Netherlands</t>
  </si>
  <si>
    <t>1920-1991</t>
  </si>
  <si>
    <t>48.1 (11.4)</t>
  </si>
  <si>
    <t>NEO</t>
  </si>
  <si>
    <t>Netherlands Epidemiology of Obesity</t>
  </si>
  <si>
    <t>Population based (oversampling of overweight individuals)</t>
  </si>
  <si>
    <t>1943-1967</t>
  </si>
  <si>
    <t>55.8 (6)</t>
  </si>
  <si>
    <t>NESDA</t>
  </si>
  <si>
    <t>The Netherlands Study of Depression and Anxiety</t>
  </si>
  <si>
    <t>Mostly MDD cases</t>
  </si>
  <si>
    <t>1940-1987</t>
  </si>
  <si>
    <t>51.9 (13.1)</t>
  </si>
  <si>
    <t>NHS (Affy/Illumina/Omni)</t>
  </si>
  <si>
    <t>The Nurses' Health Study</t>
  </si>
  <si>
    <t>NTR</t>
  </si>
  <si>
    <t>Netherlands Twin Registry</t>
  </si>
  <si>
    <t>Twin study or family study</t>
  </si>
  <si>
    <t>1914-2004</t>
  </si>
  <si>
    <t>40.95 (15.7)</t>
  </si>
  <si>
    <t>RPGEH</t>
  </si>
  <si>
    <t>RS-I</t>
  </si>
  <si>
    <t>Rotterdam Study (Baseline)</t>
  </si>
  <si>
    <t>1938-1982</t>
  </si>
  <si>
    <t>69.50 (9.19)</t>
  </si>
  <si>
    <t>RS-II</t>
  </si>
  <si>
    <t>Rotterdam Study Extension of Baseline</t>
  </si>
  <si>
    <t>1906-1944</t>
  </si>
  <si>
    <t>64.83 (7.97)</t>
  </si>
  <si>
    <t>RS-III</t>
  </si>
  <si>
    <t>Rotterdam Study Young</t>
  </si>
  <si>
    <t>1910-1960</t>
  </si>
  <si>
    <t>57.14 (6.86)</t>
  </si>
  <si>
    <t>SHIP</t>
  </si>
  <si>
    <t>Study of Health in Pomerania</t>
  </si>
  <si>
    <t>1917-1979</t>
  </si>
  <si>
    <t>50 (16)</t>
  </si>
  <si>
    <t>STR</t>
  </si>
  <si>
    <t>Swedish Twin Registry</t>
  </si>
  <si>
    <t>Twin study</t>
  </si>
  <si>
    <t>Sweden</t>
  </si>
  <si>
    <t>1911-1958</t>
  </si>
  <si>
    <t>58.91 (8.84)</t>
  </si>
  <si>
    <t>TwinsUK</t>
  </si>
  <si>
    <t>St Thomas’ UK Adult Twin Registry</t>
  </si>
  <si>
    <t>1916-1982</t>
  </si>
  <si>
    <t>49.23 (12.39)</t>
  </si>
  <si>
    <t>UKBB</t>
  </si>
  <si>
    <t>UK BioBank</t>
  </si>
  <si>
    <t>1934-1971</t>
  </si>
  <si>
    <t>57 (8.5)</t>
  </si>
  <si>
    <t>UKHLS</t>
  </si>
  <si>
    <t>Understanding Society - The UK Household</t>
  </si>
  <si>
    <t>1912-1995</t>
  </si>
  <si>
    <t>52.4 (16.9)</t>
  </si>
  <si>
    <t>WGHS</t>
  </si>
  <si>
    <t>Women's Genome Health Study</t>
  </si>
  <si>
    <t>1904-1955</t>
  </si>
  <si>
    <t>54.7 (7.1)</t>
  </si>
  <si>
    <t>WLS</t>
  </si>
  <si>
    <t>The Wisconsin Longitudinal Study</t>
  </si>
  <si>
    <t>Cohort (high school students)</t>
  </si>
  <si>
    <t>QIMR</t>
  </si>
  <si>
    <t>Queensland Institute of Medical Research</t>
  </si>
  <si>
    <t>1916-1981</t>
  </si>
  <si>
    <t>38.62 (9.86)</t>
  </si>
  <si>
    <t>Total</t>
  </si>
  <si>
    <t>References</t>
  </si>
  <si>
    <t>C. Power and J. Elliott, “Cohort profile: 1958 British birth cohort (National Child Development Study).,” Int. J. Epidemiol., vol. 35, no. 1, pp. 34–41, Feb. 2006.</t>
  </si>
  <si>
    <t>The Wellcome Trust Case Control Consortium. Genome-wide association study of 14,000 cases of seven common diseases and 3,000 shared controls. Nature 447, 661–668 (2007). PMID: 17554300. DOI: 10.1038/nature05911</t>
  </si>
  <si>
    <t>Cugati S, Kifley A, Mitchell P and Wang JJ. Temporal trends in the age-specific prevalence of diabetes and diabetic retinopathy in older persons: Population-based survey findings. Diabetes Research and Clinical Research Practice 2006; 74(3): 301-8.</t>
  </si>
  <si>
    <t>Firmann, M., Mayor, V., Vidal, P. M., Bochud, M., Pecoud, A., Hayoz, D., et al. (2008). The CoLaus study: a population-based study to investigate the epidemiology and genetic determinants of cardiovascular risk factors and metabolic syndrome. BMC Cardiovasc. Disord. 8:6. DOI: 10.1186/1471-2261-8-6</t>
  </si>
  <si>
    <t>Gudbjartsson DF, et.al. Large-scale whole-genome sequencing of the Icelandic population. Nat Genet. 2015 May;47(5):435-44. doi: 10.1038/ng.3247.</t>
  </si>
  <si>
    <t>Leitsalu, L., Haller, T., Esko, T., Tammesoo, M. L., Alavere, H., Snieder, H., ... &amp; Fischer, K. (2014). Cohort profile: Estonian biobank of the Estonian Genome center, University of Tartu. International journal of epidemiology, 44(4), 1137-1147.</t>
  </si>
  <si>
    <t>Day N., Oakes, S., Luben, R., Khaw, K-T., Bingham, S., Welch, A. and Wareham N. (1999) "EPIC-Norfolk: study design and characteristics of the cohort," British Journal of Cancer, 80(supplement 1) pp. 95-103.</t>
  </si>
  <si>
    <t>Daniels, P. R., Kardia, S. L., Hanis, C. L., Brown, C. A., Hutchinson, R., Boerwinkle, E., &amp; Turner, S. T. (2004). Familial aggregation of hypertension treatment and control in the Genetic Epidemiology Network of Arteriopathy (GENOA) study. The American journal of medicine, 116(10), 676-681.</t>
  </si>
  <si>
    <t>A. A. Mahabadi, S. Möhlenkamp, S. Moebus, N. Dragano, H. Kälsch, M. Bauer, K.-H. Jöckel, and R. Erbel, “The Heinz Nixdorf Recall Study and Its Potential Impact on the Adoption of Atherosclerosis Imaging in European Primary Prevention Guidelines,” Curr. Atheroscler. Rep., vol. 13, no. 5, pp. 367–372, Aug. 2011.</t>
  </si>
  <si>
    <t xml:space="preserve">K, Choi, K. Atkinson, W, Karlson and G. Curhan, "Obesity, weight change, hypertension, diuretic use, and risk of gout in men: the health professionals follow-up study.," Arch. Inter. Med., vol 165, no 7, pp. 742-48, Apr. 2005. </t>
  </si>
  <si>
    <t>Sonnega A, Faul JD, Ofstedal MB, Langa KM, Phillips JW, Weir DR,  Cohort Profile: the Health and Retirement Study (HRS). Int J Epidemiol. 2014 Apr; 43(2):576-85</t>
  </si>
  <si>
    <t>Esko, T., Mezzavilla, M., Nelis, M., Borel, C., Debniak, T., Jakkula, E., ... &amp; Krulisova, V. (2013). Genetic characterization of northeastern Italian population isolates in the context of broader European genetic diversity. European Journal of Human Genetics, 21(6), 659.</t>
  </si>
  <si>
    <t>Langenberg C, et al. (2011). Design and cohort description of the InterAct Project: an examination of the interaction of genetic and lifestyle factors on the incidence of type 2 diabetes in the EPIC Study. Diabetologia, Diabetologia 54: 2272-2282. 10.1007/s00125-011-2182-9</t>
  </si>
  <si>
    <t>H.-E. Wichmann, C. Gieger, and T. Illig, “KORA-gen--resource for population genetics, controls and a broad spectrum of disease phenotypes.,” Gesundheitswesen, vol. 67 Suppl 1, pp. S26–30, Aug. 2005.</t>
  </si>
  <si>
    <t>Stöckl, D., Meisinger, C., Peters, A., Thorand, B., Huth, C., Heier, M., ... &amp; Döring, A. (2011). Age at menarche and its association with the metabolic syndrome and its components: results from the KORA F4 study. PloS one, 6(10), e26076.</t>
  </si>
  <si>
    <t>Deary, I. J., Gow, A. J., Pattie, A., &amp; Starr, J. M. (2011). Cohort profile: the Lothian Birth Cohorts of 1921 and 1936. International journal of epidemiology</t>
  </si>
  <si>
    <t>Stolk RP, Rosmalen JGM, Postma DS et al: Universal risk factors for multifactorial diseases - LifeLines: a three-generation population-based study. Eur J Epidemiol 2008; 23: 67-74.</t>
  </si>
  <si>
    <t>de Mutsert, R., Den Heijer, M., Rabelink, T. J., Smit, J. W. A., Romijn, J. A., Jukema, J. W., ... &amp; Middeldorp, S. (2013). The Netherlands Epidemiology of Obesity (NEO) study: study design and data collection. European journal of epidemiology, 28(6), 513-523.</t>
  </si>
  <si>
    <t>Penninx BW, Beekman AT, Smit JH, et al. The Netherlands Study of Depression and Anxiety (NESDA): Rationale, Objectives and Methods. Int J Methods Psychiatr Res. 2008;17(3):121-140</t>
  </si>
  <si>
    <t>Boomsma, D. I., Willemsen, G., Sullivan, P. F., Heutink, P., Meijer, P., Sondervan, D., ... &amp; Smit, J. H. (2008). Genome-wide association of major depression: description of samples for the GAIN Major Depressive Disorder Study: NTR and NESDA biobank projects. European Journal of Human Genetics, 16(3), 335.;</t>
  </si>
  <si>
    <t>Willemsen, G., De Geus, E. J., Bartels, M., van Beijsterveldt, C. T., Brooks, A. I., Estourgie-van Burk, G. F., ... &amp; Meijer, P. (2010). The Netherlands Twin Register biobank: a resource for genetic epidemiological studies. Twin Research and Human Genetics, 13(3), 231-245.</t>
  </si>
  <si>
    <t>Ikram, M. A., van der Lugt, A., Niessen, W. J., Koudstaal, P. J., Krestin, G. P., Hofman, A., ... &amp; Vernooij, M. W. (2015). The Rotterdam Scan Study: design update 2016 and main findings. European journal of epidemiology, 30(12), 1299-1315.</t>
  </si>
  <si>
    <t>Völzke, H., Alte, D., Schmidt, C. O., Radke, D., Lorbeer, R., Friedrich, N., ... &amp; Havemann, C. (2010). Cohort profile: the study of health in Pomerania. International journal of epidemiology, 40(2), 294-307.</t>
  </si>
  <si>
    <t>Magnusson, P. K., Almqvist, C., Rahman, I., Ganna, A., Viktorin, A., Walum, H., ... &amp; Larsson, H. (2013). The Swedish Twin Registry: establishment of a biobank and other recent developments. Twin Research and Human Genetics, 16(1), 317-329.</t>
  </si>
  <si>
    <t>Moayyeri, A., Hammond, C. J., Valdes, A. M., &amp; Spector, T. D. (2012). Cohort profile: TwinsUK and healthy ageing twin study. International journal of epidemiology, 42(1), 76-85.</t>
  </si>
  <si>
    <t>Bycroft, C., Freeman, C., Petkova, D., Band, G., Elliott, L. T., Sharp, K., ... &amp; Cortes, A. Genome-wide genetic data on~ 500,000 UK Biobank participants. bioRxiv. 2017. Doi: https://doi. org/10.1101/166298.</t>
  </si>
  <si>
    <t>University of Essex. Institute for Social and Economic Research, NatCen Social Research and Kantar Public, [producers]: Understanding Society: Waves 1-6, 2009-2015 [computer file]. 8th Edition. Colchester, Essex: UK Data Service [distributor], November 2016. SN: 6614</t>
  </si>
  <si>
    <t>Ridker, P. M., Chasman, D. I., Zee, R. Y., Parker, A., Rose, L., Cook, N. R., &amp; Buring, J. E. (2008). Rationale, design, and methodology of the Women’s Genome Health Study: a genome-wide association study of more than 25 000 initially healthy American women. Clinical chemistry, 54(2), 249-255.</t>
  </si>
  <si>
    <t>Herd, P., Carr, D., &amp; Roan, C. (2014). Cohort profile: Wisconsin longitudinal study (WLS). International journal of epidemiology, 43(1), 34-41.</t>
  </si>
  <si>
    <t>N. W. Martin et al., Educational attainment: A genome wide association study in 9538 Australians. PLoS ONE 6, e20128 (2011).</t>
  </si>
  <si>
    <t>NEB</t>
  </si>
  <si>
    <t>CL</t>
  </si>
  <si>
    <t xml:space="preserve">NEB Measure </t>
  </si>
  <si>
    <t>Mean</t>
  </si>
  <si>
    <t>SD</t>
  </si>
  <si>
    <t>Fraction CL</t>
  </si>
  <si>
    <t>NEB Survey question</t>
  </si>
  <si>
    <t>NEB Survey response</t>
  </si>
  <si>
    <t xml:space="preserve">Female
</t>
  </si>
  <si>
    <t>How many natural (biological) children have you ever had, that is all children who were born alive? (directions given: please write in number, if none write in 0)  Note that this variable comes from the biomedical survey when cohort members were aged 45y.</t>
  </si>
  <si>
    <t>Not directly measured;  [Date of birth first child - Date of birth subject] used.</t>
  </si>
  <si>
    <t>Pooled</t>
  </si>
  <si>
    <t>Q1: Have you ever been pregnant? Times? Q2: Of these pregnancies, how many children have you had?</t>
  </si>
  <si>
    <t>Q1: Yes/No; times. Q2: Number of children</t>
  </si>
  <si>
    <t>How many children do you have?</t>
  </si>
  <si>
    <t>Numeric</t>
  </si>
  <si>
    <t>N/A. Based on nationwide genealogical database</t>
  </si>
  <si>
    <t>How many children have you given birth to?</t>
  </si>
  <si>
    <t>[0; 1; 2; 3; 4; 5; 6+]</t>
  </si>
  <si>
    <t>Have you had at least one pregnancy that lasted more than 6 months? Answer "Yes" or "No". If "Yes" then asked, "How many?" and the response was recorded.</t>
  </si>
  <si>
    <t>HPFS (Affy, Subcohort 1)</t>
  </si>
  <si>
    <t xml:space="preserve">Men only: 2008 "How many living children (include stepchildren) fo you have?" </t>
  </si>
  <si>
    <t>HPFS (Affy, Subcohort 2)</t>
  </si>
  <si>
    <t xml:space="preserve">Men only: 2008 "How many living children (include stepchildren) do you have?" </t>
  </si>
  <si>
    <t>HPFS (Illumnia, Subcohort 1)</t>
  </si>
  <si>
    <t>HPFS (Illumnia, Subcohort 2)</t>
  </si>
  <si>
    <t>HPFS (Omni, Subcohort 1)</t>
  </si>
  <si>
    <t>Number of Sons [1; 2; 3; 4; 5+]; Number of Daughters [None; 1; 2; 3; 4; 5+]</t>
  </si>
  <si>
    <t>HPFS (Omni, Subcohort 2)</t>
  </si>
  <si>
    <t>How many children have you given birth to? Please don't count miscarriages or still-births, or adopted or step-children for this question.</t>
  </si>
  <si>
    <t>"How many children do you have?"</t>
  </si>
  <si>
    <t>number of live born children</t>
  </si>
  <si>
    <t>[0; 1; 2; 3; 4; 5; 6; 7+]</t>
  </si>
  <si>
    <t>How many children have you given birth to? Please include a current pregnancy, if applicable.</t>
  </si>
  <si>
    <t>We would like to ask you about the number of children you have had and their work and eductaion. Number of children…..</t>
  </si>
  <si>
    <t>'How many biological children do (did) you have?'; (if not available:) counting of answers to 'Year of delivery of child 1, 2, ..., 13'; (if still not available:) 'How many full-term pregnancies have you had?' (if still not available:) How many times have you been pregnant? (regardless of outcome)'; (if still not available:) counting of answers to 'Child 1, 2, ..., 6 with ex-partner' + 'Child 1, 2, ..., 12 with current partner'.</t>
  </si>
  <si>
    <t>[0; 1; 2; 3; 4; 5; 6; 7; 8; 9; 10]</t>
  </si>
  <si>
    <t>Do you have children? If yes, how many (including children that died)?</t>
  </si>
  <si>
    <t>Number of biological children of R'; (if not available:) 'Number of children'</t>
  </si>
  <si>
    <t>[0; 1; 2; 3; 4; 5; 6; 7; 8]</t>
  </si>
  <si>
    <t>NHS (Affy)</t>
  </si>
  <si>
    <t xml:space="preserve">3
</t>
  </si>
  <si>
    <t xml:space="preserve">2
</t>
  </si>
  <si>
    <t>Derived from responses to the following question in 1996 (Q42): "To update our records regarding your lifetime pregnancy history, please mark a bubble corresponding to EACH year in which you gave birth (include both live births and stillbirths for pregnancies lasting at least 6 months). Do not report miscarriages before the 6th month."</t>
  </si>
  <si>
    <t xml:space="preserve"> RESPONSE OPTIONS: If you have never had a pregnancy lasting 6 months or more, mark here; 1930 -- 1996 (option to mark one pregnancy for each year in this range); if in any year you gave birth twice, (count twins as ONE birth) write that year here.  Lifetime pregnancies derived from this question range from 0 to 16. Not possible to distinguish between stillbirths and live births</t>
  </si>
  <si>
    <t>NHS (Illumina)</t>
  </si>
  <si>
    <t>NHS (Omni)</t>
  </si>
  <si>
    <t>Do you have children?</t>
  </si>
  <si>
    <t xml:space="preserve">2.68
</t>
  </si>
  <si>
    <t>Q36 a: How many children have you given birth to?</t>
  </si>
  <si>
    <t>[0; 1; 2; 3; 4+]</t>
  </si>
  <si>
    <t xml:space="preserve">How many children do you have? </t>
  </si>
  <si>
    <t>How many pregnancies of 6 months or longer did you have?</t>
  </si>
  <si>
    <t>How many pregnancies of 6 months or longer did you have? Answer: no categories</t>
  </si>
  <si>
    <t>To how many chidren you gave birth? How many of them were stillborn?</t>
  </si>
  <si>
    <t>Do yo have any biological children who are alive? How many?</t>
  </si>
  <si>
    <t>Give in birth order, including still born and premature babies that died soon after being born / your children's year of birth (Child 1-10);</t>
  </si>
  <si>
    <t xml:space="preserve">Women - "How many children have you given birth to? (Please include live births only)"; Men - "How many children have you fathered?" Additional - </t>
  </si>
  <si>
    <t>Women: 0-25; Men: 0-200</t>
  </si>
  <si>
    <t>Can I just check how many biological children have you fathered/had? (Interview instruction: INCLUDE STILLBIRTHS EXCLUDE ADOPTED, FOSTERED OR STEP CHILDREN)</t>
  </si>
  <si>
    <t>If you've been pregnant, how many pregnancies lasting 6 months or more?</t>
  </si>
  <si>
    <t>Mean (total)</t>
  </si>
  <si>
    <t>SD mean (total)</t>
  </si>
  <si>
    <t xml:space="preserve">Note: NEB = number of children ever born. The phenotype childlessness (CL) is calculated from NEB (CL = 0 if NEB = 0). </t>
  </si>
  <si>
    <t>Table S3. Numbers of individuals with sex chromosome information in GWAS cohorts</t>
  </si>
  <si>
    <t>Sex Chromo Info (N)</t>
  </si>
  <si>
    <t>Table S4. Genotyping and imputation</t>
  </si>
  <si>
    <t>Study</t>
  </si>
  <si>
    <t>Platform</t>
  </si>
  <si>
    <t xml:space="preserve">SNP level exclusions </t>
  </si>
  <si>
    <t>Imputation software and reference sample</t>
  </si>
  <si>
    <t>MAF</t>
  </si>
  <si>
    <t>Call Rate</t>
  </si>
  <si>
    <t>Software</t>
  </si>
  <si>
    <t>REF PLANEL INFO</t>
  </si>
  <si>
    <t>X Chr</t>
  </si>
  <si>
    <t>Illumina Human 1.2 Million DuoCustom v1_A</t>
  </si>
  <si>
    <t>&gt;1%</t>
  </si>
  <si>
    <t>&gt;95%</t>
  </si>
  <si>
    <t>10^6</t>
  </si>
  <si>
    <t>IMPUTE2</t>
  </si>
  <si>
    <t>1000G NCBI Build 37</t>
  </si>
  <si>
    <t>Illumina HumanHap 550</t>
  </si>
  <si>
    <t>BMES genotyping was performed using the Illumina Human 670-Quadv1 custom genotyping array at the Wellcome Trust Centre for Human Genetics, Sanger Institute, Cambridge, as part of the Wellcome Trust Case Control Consortium 2 (WTCCC2)</t>
  </si>
  <si>
    <t>&lt;1%</t>
  </si>
  <si>
    <t>&lt;95%</t>
  </si>
  <si>
    <t>&lt; 1x10^(-6)</t>
  </si>
  <si>
    <t>Minimac</t>
  </si>
  <si>
    <t>1000 Genomes Phase I v3 EUR reference panel, Build 37</t>
  </si>
  <si>
    <t>Affymetrix Human Mapping 500K Array</t>
  </si>
  <si>
    <t>minimac</t>
  </si>
  <si>
    <t>march 2012 v3 (ALL) GRCH37/hg19</t>
  </si>
  <si>
    <t>Illumina Human370CNV-Quad</t>
  </si>
  <si>
    <t>1%</t>
  </si>
  <si>
    <t>98%</t>
  </si>
  <si>
    <t>10^-6</t>
  </si>
  <si>
    <t>pbwt software on the Sanger imputation server</t>
  </si>
  <si>
    <t>HRC</t>
  </si>
  <si>
    <t>1000G NCBI build 37</t>
  </si>
  <si>
    <t>Illumina HumanHap300v1</t>
  </si>
  <si>
    <t>Illumina</t>
  </si>
  <si>
    <t>&gt;0.001</t>
  </si>
  <si>
    <t>deCode software</t>
  </si>
  <si>
    <t>15,220 WGS Icelanders</t>
  </si>
  <si>
    <t>Illumina 370CNV, Illumina CoreExomeChip, Illumina OmniExpress, Illumina GlobalScreeningArray</t>
  </si>
  <si>
    <t>1.00000000000e-06</t>
  </si>
  <si>
    <t>BEAGLE</t>
  </si>
  <si>
    <t>Estonian population specific reference panel (https://www.ncbi.nlm.nih.gov/pubmed/28401899)</t>
  </si>
  <si>
    <t>Affymetrix BioBank Axiom</t>
  </si>
  <si>
    <t>&gt;0%</t>
  </si>
  <si>
    <t>&gt;=95%</t>
  </si>
  <si>
    <t>&gt;10-8</t>
  </si>
  <si>
    <t>ShapeIT v2.r790, IMPUTE 2.3.1</t>
  </si>
  <si>
    <t>1000G phase 3 NCBI Build 37 with IMPUTE</t>
  </si>
  <si>
    <t>Affymetrix 6.0 and Illumina Human 1M-Duo BeadChip</t>
  </si>
  <si>
    <t>1000G NCBI Build 37 released March 2012</t>
  </si>
  <si>
    <t>Illumina HumanOmni 2.5 array</t>
  </si>
  <si>
    <t>&gt;0</t>
  </si>
  <si>
    <t>&gt;98%</t>
  </si>
  <si>
    <t>&gt;10^4</t>
  </si>
  <si>
    <t>Michigan Imputation Server for autosomal chromosomes,  IMPUTE2 for sex chormosome</t>
  </si>
  <si>
    <t>1000G phase 3 for autosomal chromosomes and phase 1 for sex chromosome</t>
  </si>
  <si>
    <t>HumanCNV370</t>
  </si>
  <si>
    <t>97%</t>
  </si>
  <si>
    <t>10-8</t>
  </si>
  <si>
    <t>SHAPEIT2 was used for the phasing step and IMPUTE2 for the imputation step</t>
  </si>
  <si>
    <t>1230 individuals with Illumina Omni Express and  330 individuals with Illumina HumanCNV370</t>
  </si>
  <si>
    <t>HumanCoreExome</t>
  </si>
  <si>
    <t>&gt;1e-6</t>
  </si>
  <si>
    <t>IMPUTE</t>
  </si>
  <si>
    <t>HRC v1.0</t>
  </si>
  <si>
    <t>CoreExome</t>
  </si>
  <si>
    <t>Illumina Omni 2.5/Illumina Omni Express</t>
  </si>
  <si>
    <t>&lt;5x10-6</t>
  </si>
  <si>
    <t>Michigan Imputation Server</t>
  </si>
  <si>
    <t>HRC r1.1 2016</t>
  </si>
  <si>
    <t>Affymetrix Axiom</t>
  </si>
  <si>
    <t>Illumina610 QuadV1 chip</t>
  </si>
  <si>
    <t>&gt;=98%</t>
  </si>
  <si>
    <t>&gt;=0.001</t>
  </si>
  <si>
    <t>Illumina610-Quadv1 chip</t>
  </si>
  <si>
    <t>&gt;=1%</t>
  </si>
  <si>
    <t>&lt;=95%</t>
  </si>
  <si>
    <t>Illumina CytoSNP12 v2</t>
  </si>
  <si>
    <t>&gt;10^-6</t>
  </si>
  <si>
    <t>MACH minimac</t>
  </si>
  <si>
    <t>1000G Phase 1 release v3 NCBI build 37</t>
  </si>
  <si>
    <t>Illumina HumanCoreExome-24v1_A Beadchip</t>
  </si>
  <si>
    <t>N/A</t>
  </si>
  <si>
    <t>.00001</t>
  </si>
  <si>
    <t>1000G 2011v3</t>
  </si>
  <si>
    <t>Perlegen-Affymetrix 5.0; Affymetrix 6.0 907K</t>
  </si>
  <si>
    <t>IMPUTE v2</t>
  </si>
  <si>
    <t>1000G Phase 1 release 3 NCBI Build 37</t>
  </si>
  <si>
    <t>NHS.Affy</t>
  </si>
  <si>
    <t>NHS.Illumina</t>
  </si>
  <si>
    <t>NHS.Omni</t>
  </si>
  <si>
    <t>Affy</t>
  </si>
  <si>
    <t>&gt;10^5</t>
  </si>
  <si>
    <t>Michigan Imputation Server (Minimac3 and ShapeIT)</t>
  </si>
  <si>
    <t>1000G Phase 3 all ancestries reference panel</t>
  </si>
  <si>
    <t>Illumina, HumanHap 550K</t>
  </si>
  <si>
    <t>0%</t>
  </si>
  <si>
    <t>97.5%</t>
  </si>
  <si>
    <t>10-7</t>
  </si>
  <si>
    <t>MaCH/Minimac</t>
  </si>
  <si>
    <t>1000G Mar-12</t>
  </si>
  <si>
    <t>Illumina 610K Quad</t>
  </si>
  <si>
    <t>Affymetrix SNP 6.0</t>
  </si>
  <si>
    <t>&gt;80%</t>
  </si>
  <si>
    <t>&gt;0.0001</t>
  </si>
  <si>
    <t>IMPUTE v2.2.2</t>
  </si>
  <si>
    <t>1000Gv3</t>
  </si>
  <si>
    <t>Illumina HumanOmniExpress BeadChip</t>
  </si>
  <si>
    <t>combination of Illumina arrays (HumanHap300, HumanHap610Q, 1M-Duo and 1.2MDuo 1M). We pooled the normalized intensity data 3 for each of the three arrays separately (with 1M-Duo and 1.2MDuo 1M pooled together).</t>
  </si>
  <si>
    <t>&gt;10-6</t>
  </si>
  <si>
    <t>1000G Phase 3</t>
  </si>
  <si>
    <t>UK BiLEVE Axiom Array</t>
  </si>
  <si>
    <t>&gt; 0.1%</t>
  </si>
  <si>
    <t>Illumina Core Exome Array</t>
  </si>
  <si>
    <t>Minimac http://genome.sph.umich.edu/wiki/Minimac</t>
  </si>
  <si>
    <t>1000 Genomes project March 2012 version 3</t>
  </si>
  <si>
    <t>Illumina HumanHap300</t>
  </si>
  <si>
    <t>&gt;90%</t>
  </si>
  <si>
    <t>MaCH</t>
  </si>
  <si>
    <t>1000G cosmopolitan v.1, phase 3 (March 2012), planning HRC</t>
  </si>
  <si>
    <t>Illumina 610, 370 ,317</t>
  </si>
  <si>
    <t>95%</t>
  </si>
  <si>
    <t>MACH</t>
  </si>
  <si>
    <t>Sex</t>
  </si>
  <si>
    <t>#SNPs before QC</t>
  </si>
  <si>
    <t>a) Missing</t>
  </si>
  <si>
    <t>b) Invalid</t>
  </si>
  <si>
    <t>c) Thresholds</t>
  </si>
  <si>
    <t>d) Harmonization</t>
  </si>
  <si>
    <t xml:space="preserve">#SNPs after QC </t>
  </si>
  <si>
    <t>women</t>
  </si>
  <si>
    <t>men</t>
  </si>
  <si>
    <t>pooled</t>
  </si>
  <si>
    <t>--</t>
  </si>
  <si>
    <t>MeSH term</t>
  </si>
  <si>
    <t>Name</t>
  </si>
  <si>
    <t>MeSH first level term</t>
  </si>
  <si>
    <t>MeSH second level term</t>
  </si>
  <si>
    <t>Nominal P value</t>
  </si>
  <si>
    <t>Gene 1 (z-score)</t>
  </si>
  <si>
    <t>Gene 2 (z-score)</t>
  </si>
  <si>
    <t>Gene 3 (z-score)</t>
  </si>
  <si>
    <t>Gene 4 (z-score)</t>
  </si>
  <si>
    <t>Gene 5 (z-score)</t>
  </si>
  <si>
    <t>Gene 6 (z-score)</t>
  </si>
  <si>
    <t>Gene 7 (z-score)</t>
  </si>
  <si>
    <t>Gene 8 (z-score)</t>
  </si>
  <si>
    <t>Gene 9 (z-score)</t>
  </si>
  <si>
    <t>Gene 10 (z-score)</t>
  </si>
  <si>
    <t>A08.186.211.730</t>
  </si>
  <si>
    <t>Prosencephalon</t>
  </si>
  <si>
    <t>Nervous System</t>
  </si>
  <si>
    <t>Central Nervous System</t>
  </si>
  <si>
    <t>CAMKV (3.2)</t>
  </si>
  <si>
    <t>SORCS3 (2.9)</t>
  </si>
  <si>
    <t>FAM189A1 (2.9)</t>
  </si>
  <si>
    <t>BSN (2.9)</t>
  </si>
  <si>
    <t>GPC5 (2.8)</t>
  </si>
  <si>
    <t>PCSK2 (2.8)</t>
  </si>
  <si>
    <t>FAM19A2 (2.8)</t>
  </si>
  <si>
    <t>MAPT (2.7)</t>
  </si>
  <si>
    <t>GPM6A (2.7)</t>
  </si>
  <si>
    <t>BAI3 (2.6)</t>
  </si>
  <si>
    <t>A08.186.211.730.885</t>
  </si>
  <si>
    <t>Telencephalon</t>
  </si>
  <si>
    <t>CAMKV (3.4)</t>
  </si>
  <si>
    <t>SORCS3 (3.2)</t>
  </si>
  <si>
    <t>FAM189A1 (3.2)</t>
  </si>
  <si>
    <t>FAM19A2 (3.1)</t>
  </si>
  <si>
    <t>BSN (3.1)</t>
  </si>
  <si>
    <t>GPC5 (3.1)</t>
  </si>
  <si>
    <t>PCSK2 (3.0)</t>
  </si>
  <si>
    <t>GRIA1 (2.9)</t>
  </si>
  <si>
    <t>GPM6A (2.9)</t>
  </si>
  <si>
    <t>DLGAP1 (2.9)</t>
  </si>
  <si>
    <t>A08.186.211.464</t>
  </si>
  <si>
    <t>Limbic System</t>
  </si>
  <si>
    <t>ENSG00000224116 (3.8)</t>
  </si>
  <si>
    <t>CAMKV (3.8)</t>
  </si>
  <si>
    <t>SORCS3 (3.8)</t>
  </si>
  <si>
    <t>GRIA1 (3.6)</t>
  </si>
  <si>
    <t>FAM189A1 (3.5)</t>
  </si>
  <si>
    <t>CABP7 (3.3)</t>
  </si>
  <si>
    <t>BSN (3.3)</t>
  </si>
  <si>
    <t>NEUROD2 (3.2)</t>
  </si>
  <si>
    <t>PCSK2 (3.1)</t>
  </si>
  <si>
    <t>A08.186</t>
  </si>
  <si>
    <t>POU3F2 (2.5)</t>
  </si>
  <si>
    <t>CRB1 (2.4)</t>
  </si>
  <si>
    <t>SORCS3 (2.4)</t>
  </si>
  <si>
    <t>SLC35F1 (2.3)</t>
  </si>
  <si>
    <t>LRP1B (2.3)</t>
  </si>
  <si>
    <t>GPM6A (2.3)</t>
  </si>
  <si>
    <t>SNTG1 (2.3)</t>
  </si>
  <si>
    <t>BAI3 (2.1)</t>
  </si>
  <si>
    <t>NRCAM (2.1)</t>
  </si>
  <si>
    <t>PCDH17 (2.1)</t>
  </si>
  <si>
    <t>A08.186.211</t>
  </si>
  <si>
    <t>Brain</t>
  </si>
  <si>
    <t>A08.186.211.730.885.287</t>
  </si>
  <si>
    <t>Cerebrum</t>
  </si>
  <si>
    <t>SORCS3 (3.3)</t>
  </si>
  <si>
    <t>GRIA1 (3.0)</t>
  </si>
  <si>
    <t>GPM6A (3.0)</t>
  </si>
  <si>
    <t>A08.186.211.730.885.287.500</t>
  </si>
  <si>
    <t>Cerebral Cortex</t>
  </si>
  <si>
    <t>CAMKV (3.5)</t>
  </si>
  <si>
    <t>SORCS3 (3.4)</t>
  </si>
  <si>
    <t>FAM189A1 (3.4)</t>
  </si>
  <si>
    <t>FAM19A2 (3.3)</t>
  </si>
  <si>
    <t>BSN (3.2)</t>
  </si>
  <si>
    <t>NEUROD2 (3.1)</t>
  </si>
  <si>
    <t>DLGAP1 (3.1)</t>
  </si>
  <si>
    <t>GRIA1 (3.1)</t>
  </si>
  <si>
    <t>A08.186.211.464.405</t>
  </si>
  <si>
    <t>Hippocampus</t>
  </si>
  <si>
    <t>CABP7 (6.4)</t>
  </si>
  <si>
    <t>ENSG00000224116 (5.4)</t>
  </si>
  <si>
    <t>GRIA1 (4.4)</t>
  </si>
  <si>
    <t>FAM189A1 (3.9)</t>
  </si>
  <si>
    <t>CAMKV (3.9)</t>
  </si>
  <si>
    <t>SORCS3 (3.7)</t>
  </si>
  <si>
    <t>NEUROD2 (3.7)</t>
  </si>
  <si>
    <t>BSN (3.6)</t>
  </si>
  <si>
    <t>C11orf9 (3.5)</t>
  </si>
  <si>
    <t>BHLHE22 (3.5)</t>
  </si>
  <si>
    <t>A08.186.211.730.885.287.500.863</t>
  </si>
  <si>
    <t>Temporal Lobe</t>
  </si>
  <si>
    <t>GPC5 (3.6)</t>
  </si>
  <si>
    <t>DLGAP1 (3.3)</t>
  </si>
  <si>
    <t>PCSK2 (3.2)</t>
  </si>
  <si>
    <t>ITPKA (3.2)</t>
  </si>
  <si>
    <t>GRIA1 (3.2)</t>
  </si>
  <si>
    <t>HCN1 (3.1)</t>
  </si>
  <si>
    <t>A08.186.211.132</t>
  </si>
  <si>
    <t>Brain Stem</t>
  </si>
  <si>
    <t>CBLN1 (4.9)</t>
  </si>
  <si>
    <t>GALNT13 (4.1)</t>
  </si>
  <si>
    <t>CA10 (3.6)</t>
  </si>
  <si>
    <t>ELAVL2 (3.5)</t>
  </si>
  <si>
    <t>ENSG00000233593 (3.4)</t>
  </si>
  <si>
    <t>CLASP2 (3.3)</t>
  </si>
  <si>
    <t>KAZN (3.3)</t>
  </si>
  <si>
    <t>CRHR1 (3.3)</t>
  </si>
  <si>
    <t>GARNL3 (3.2)</t>
  </si>
  <si>
    <t>NEUROD2 (3.0)</t>
  </si>
  <si>
    <t>A08.186.211.464.710</t>
  </si>
  <si>
    <t>Parahippocampal Gyrus</t>
  </si>
  <si>
    <t>SORCS3 (4.0)</t>
  </si>
  <si>
    <t>GPC5 (3.7)</t>
  </si>
  <si>
    <t>GRIA1 (3.3)</t>
  </si>
  <si>
    <t>A08.186.211.464.710.225</t>
  </si>
  <si>
    <t>Entorhinal Cortex</t>
  </si>
  <si>
    <t>A08.186.211.653</t>
  </si>
  <si>
    <t>Mesencephalon</t>
  </si>
  <si>
    <t>LUZP2 (6.7)</t>
  </si>
  <si>
    <t>SLC48A1 (3.6)</t>
  </si>
  <si>
    <t>ST18 (3.5)</t>
  </si>
  <si>
    <t>ENSG00000236511 (3.3)</t>
  </si>
  <si>
    <t>ELAVL2 (3.3)</t>
  </si>
  <si>
    <t>REEP2 (3.2)</t>
  </si>
  <si>
    <t>POU3F2 (3.2)</t>
  </si>
  <si>
    <t>ENSG00000234173 (2.9)</t>
  </si>
  <si>
    <t>PIN1 (2.9)</t>
  </si>
  <si>
    <t>MAPT (2.9)</t>
  </si>
  <si>
    <t>A08.186.211.730.885.287.500.270</t>
  </si>
  <si>
    <t>Frontal Lobe</t>
  </si>
  <si>
    <t>ENSG00000228392 (4.9)</t>
  </si>
  <si>
    <t>FAM19A2 (4.3)</t>
  </si>
  <si>
    <t>FBXW12 (3.9)</t>
  </si>
  <si>
    <t>ZFP14 (3.8)</t>
  </si>
  <si>
    <t>PIN1 (3.6)</t>
  </si>
  <si>
    <t>NEUROD2 (3.4)</t>
  </si>
  <si>
    <t>SLC35F1 (3.4)</t>
  </si>
  <si>
    <t>PCSK2 (3.4)</t>
  </si>
  <si>
    <t>A08.186.211.865.428</t>
  </si>
  <si>
    <t>Metencephalon</t>
  </si>
  <si>
    <t>CBLN1 (6.7)</t>
  </si>
  <si>
    <t>GALNT13 (5.1)</t>
  </si>
  <si>
    <t>ENSG00000233593 (5.0)</t>
  </si>
  <si>
    <t>CA10 (4.5)</t>
  </si>
  <si>
    <t>CRHR1 (4.3)</t>
  </si>
  <si>
    <t>KAZN (3.9)</t>
  </si>
  <si>
    <t>NEUROD2 (3.9)</t>
  </si>
  <si>
    <t>PISD (3.8)</t>
  </si>
  <si>
    <t>SYNE1 (3.8)</t>
  </si>
  <si>
    <t>BHLHE22 (3.7)</t>
  </si>
  <si>
    <t>A08.186.211.865</t>
  </si>
  <si>
    <t>Rhombencephalon</t>
  </si>
  <si>
    <t>A08.186.211.730.885.287.500.571</t>
  </si>
  <si>
    <t>Occipital Lobe</t>
  </si>
  <si>
    <t>BHLHE22 (5.8)</t>
  </si>
  <si>
    <t>ENSG00000250179 (5.3)</t>
  </si>
  <si>
    <t>ENSG00000254377 (5.2)</t>
  </si>
  <si>
    <t>ENSG00000254102 (5.1)</t>
  </si>
  <si>
    <t>FAM19A2 (4.5)</t>
  </si>
  <si>
    <t>ZFP14 (4.4)</t>
  </si>
  <si>
    <t>HCN1 (3.9)</t>
  </si>
  <si>
    <t>CSMD1 (3.6)</t>
  </si>
  <si>
    <t>CSMD2 (3.5)</t>
  </si>
  <si>
    <t>WNT3 (3.4)</t>
  </si>
  <si>
    <t>A08.186.211.730.885.287.249</t>
  </si>
  <si>
    <t>Basal Ganglia</t>
  </si>
  <si>
    <t>CDH20 (7.3)</t>
  </si>
  <si>
    <t>ENSG00000224849 (6.8)</t>
  </si>
  <si>
    <t>ZNF483 (5.7)</t>
  </si>
  <si>
    <t>CADM2-AS1 (5.4)</t>
  </si>
  <si>
    <t>ST18 (4.9)</t>
  </si>
  <si>
    <t>POU3F2 (4.1)</t>
  </si>
  <si>
    <t>C11orf9 (4.0)</t>
  </si>
  <si>
    <t>PNMT (4.0)</t>
  </si>
  <si>
    <t>FAM171B (4.0)</t>
  </si>
  <si>
    <t>OLFM2 (3.8)</t>
  </si>
  <si>
    <t>A09.371.729</t>
  </si>
  <si>
    <t>Retina</t>
  </si>
  <si>
    <t>Sense Organs</t>
  </si>
  <si>
    <t>Eye</t>
  </si>
  <si>
    <t>USH2A (13.1)</t>
  </si>
  <si>
    <t>GNAT1 (11.0)</t>
  </si>
  <si>
    <t>GNAT2 (7.2)</t>
  </si>
  <si>
    <t>CRB1 (6.8)</t>
  </si>
  <si>
    <t>FAM19A4 (5.5)</t>
  </si>
  <si>
    <t>ZNF608 (5.3)</t>
  </si>
  <si>
    <t>CXXC4 (5.3)</t>
  </si>
  <si>
    <t>MDGA2 (5.3)</t>
  </si>
  <si>
    <t>ENSG00000254377 (5.0)</t>
  </si>
  <si>
    <t>DACH1 (4.9)</t>
  </si>
  <si>
    <t>A08.186.211.730.885.287.500.670</t>
  </si>
  <si>
    <t>Parietal Lobe</t>
  </si>
  <si>
    <t>GPC5 (3.9)</t>
  </si>
  <si>
    <t>SLC35F1 (3.1)</t>
  </si>
  <si>
    <t>SLC48A1 (3.1)</t>
  </si>
  <si>
    <t>GPM6A (3.1)</t>
  </si>
  <si>
    <t>POU3F2 (3.1)</t>
  </si>
  <si>
    <t>FAM189A1 (3.0)</t>
  </si>
  <si>
    <t>PCSK2 (2.9)</t>
  </si>
  <si>
    <t>NCKIPSD (2.8)</t>
  </si>
  <si>
    <t>CRB1 (2.8)</t>
  </si>
  <si>
    <t>REEP2 (2.8)</t>
  </si>
  <si>
    <t>A08.186.211.132.810.428.200</t>
  </si>
  <si>
    <t>Cerebellum</t>
  </si>
  <si>
    <t>CBLN1 (7.3)</t>
  </si>
  <si>
    <t>ENSG00000233593 (5.8)</t>
  </si>
  <si>
    <t>GALNT13 (5.4)</t>
  </si>
  <si>
    <t>CRHR1 (4.8)</t>
  </si>
  <si>
    <t>CA10 (4.7)</t>
  </si>
  <si>
    <t>PISD (4.3)</t>
  </si>
  <si>
    <t>NEUROD2 (4.2)</t>
  </si>
  <si>
    <t>KAZN (4.1)</t>
  </si>
  <si>
    <t>BHLHE22 (4.1)</t>
  </si>
  <si>
    <t>SYNE1 (4.1)</t>
  </si>
  <si>
    <t>A08.186.211.730.885.287.500.571.735</t>
  </si>
  <si>
    <t>Visual Cortex</t>
  </si>
  <si>
    <t>BHLHE22 (6.3)</t>
  </si>
  <si>
    <t>ENSG00000250179 (5.8)</t>
  </si>
  <si>
    <t>ENSG00000254102 (5.7)</t>
  </si>
  <si>
    <t>ENSG00000254377 (5.3)</t>
  </si>
  <si>
    <t>ZFP14 (4.7)</t>
  </si>
  <si>
    <t>CSMD1 (3.8)</t>
  </si>
  <si>
    <t>WNT3 (3.8)</t>
  </si>
  <si>
    <t>CSMD2 (3.6)</t>
  </si>
  <si>
    <t>A08.186.211.730.317</t>
  </si>
  <si>
    <t>Diencephalon</t>
  </si>
  <si>
    <t>ATG13 (3.1)</t>
  </si>
  <si>
    <t>SH2B1 (3.0)</t>
  </si>
  <si>
    <t>REEP2 (2.9)</t>
  </si>
  <si>
    <t>LUZP2 (2.8)</t>
  </si>
  <si>
    <t>HDAC5 (2.8)</t>
  </si>
  <si>
    <t>NCKAP5L (2.8)</t>
  </si>
  <si>
    <t>ENSG00000236511 (2.8)</t>
  </si>
  <si>
    <t>MAPK8IP1 (2.6)</t>
  </si>
  <si>
    <t>CPNE7 (2.6)</t>
  </si>
  <si>
    <t>NDUFAF3 (2.5)</t>
  </si>
  <si>
    <t>Results are shown for tissues with false discovery rate (FDR) &lt; 0.05. The top ten genes contributing to the enrichment are shown.</t>
  </si>
  <si>
    <t>Locus</t>
  </si>
  <si>
    <t>Nr of genes in locus</t>
  </si>
  <si>
    <t>Gene position</t>
  </si>
  <si>
    <r>
      <t xml:space="preserve">GWAS </t>
    </r>
    <r>
      <rPr>
        <b/>
        <i/>
        <sz val="11"/>
        <color theme="1"/>
        <rFont val="Calibri"/>
        <family val="2"/>
      </rPr>
      <t>P</t>
    </r>
    <r>
      <rPr>
        <b/>
        <sz val="11"/>
        <color theme="1"/>
        <rFont val="Calibri"/>
        <family val="2"/>
      </rPr>
      <t>-value</t>
    </r>
  </si>
  <si>
    <t>Ensembl gene ID</t>
  </si>
  <si>
    <t>Gene symbol</t>
  </si>
  <si>
    <r>
      <t xml:space="preserve">Nominal </t>
    </r>
    <r>
      <rPr>
        <b/>
        <i/>
        <sz val="11"/>
        <color theme="1"/>
        <rFont val="Calibri"/>
        <family val="2"/>
      </rPr>
      <t>P-</t>
    </r>
    <r>
      <rPr>
        <b/>
        <sz val="11"/>
        <color theme="1"/>
        <rFont val="Calibri"/>
        <family val="2"/>
      </rPr>
      <t>value</t>
    </r>
  </si>
  <si>
    <t>Gene closest to lead SNP</t>
  </si>
  <si>
    <t>Top cis eQTL SNP (Westra et al. Nature Genetics 2014)</t>
  </si>
  <si>
    <t>rs10763121</t>
  </si>
  <si>
    <t>55562531-57387702</t>
  </si>
  <si>
    <t>ENSG00000150275</t>
  </si>
  <si>
    <t>PCDH15</t>
  </si>
  <si>
    <t>rs10763039</t>
  </si>
  <si>
    <t>rs13401870</t>
  </si>
  <si>
    <t>68384976-68403370</t>
  </si>
  <si>
    <t>ENSG00000115946</t>
  </si>
  <si>
    <t>PNO1</t>
  </si>
  <si>
    <t>rs72865608</t>
  </si>
  <si>
    <t>319355-500729</t>
  </si>
  <si>
    <t>ENSG00000158270</t>
  </si>
  <si>
    <t>COLEC12</t>
  </si>
  <si>
    <t>rs1940442</t>
  </si>
  <si>
    <t>rs8000175</t>
  </si>
  <si>
    <t>39540062-39625205</t>
  </si>
  <si>
    <t>ENSG00000188811</t>
  </si>
  <si>
    <t>NHLRC3</t>
  </si>
  <si>
    <t>rs9548569</t>
  </si>
  <si>
    <t>rs1649013</t>
  </si>
  <si>
    <t>162845711-163079351</t>
  </si>
  <si>
    <t>ENSG00000241369</t>
  </si>
  <si>
    <t>rs34670419</t>
  </si>
  <si>
    <t>98836417-99463718</t>
  </si>
  <si>
    <t>ENSG00000160908</t>
  </si>
  <si>
    <t>ZNF394</t>
  </si>
  <si>
    <t>rs7806754</t>
  </si>
  <si>
    <t>rs1471061</t>
  </si>
  <si>
    <t>23847394-23932807</t>
  </si>
  <si>
    <t>ENSG00000170142</t>
  </si>
  <si>
    <t>UBE2E1</t>
  </si>
  <si>
    <t>rs9883834;rs11714016</t>
  </si>
  <si>
    <t>ENSG00000221909</t>
  </si>
  <si>
    <t>FAM200A</t>
  </si>
  <si>
    <t>rs62439782</t>
  </si>
  <si>
    <t>149887410-150186199</t>
  </si>
  <si>
    <t>ENSG00000186625</t>
  </si>
  <si>
    <t>KATNA1</t>
  </si>
  <si>
    <t>rs62052172;rs78705544</t>
  </si>
  <si>
    <t>89710839-89977792</t>
  </si>
  <si>
    <t>ENSG00000075399</t>
  </si>
  <si>
    <t>C16orf7</t>
  </si>
  <si>
    <t>rs17746039</t>
  </si>
  <si>
    <t>rs6138537</t>
  </si>
  <si>
    <t>25176329-25604811</t>
  </si>
  <si>
    <t>ENSG00000101003</t>
  </si>
  <si>
    <t>GINS1</t>
  </si>
  <si>
    <t>rs72703708</t>
  </si>
  <si>
    <t>22446840-22452472</t>
  </si>
  <si>
    <t>ENSG00000176399</t>
  </si>
  <si>
    <t>DMRTA1</t>
  </si>
  <si>
    <t>rs4467469</t>
  </si>
  <si>
    <t>101818088-102198685</t>
  </si>
  <si>
    <t>ENSG00000170044</t>
  </si>
  <si>
    <t>ZPLD1</t>
  </si>
  <si>
    <t>ENSG00000002079</t>
  </si>
  <si>
    <t>MYH16</t>
  </si>
  <si>
    <t>rs7809188</t>
  </si>
  <si>
    <t>ENSG00000198556</t>
  </si>
  <si>
    <t>ZNF789</t>
  </si>
  <si>
    <t>rs117265605;rs138533032;rs142680608;rs9730</t>
  </si>
  <si>
    <t>43471275-44896082</t>
  </si>
  <si>
    <t>ENSG00000073969</t>
  </si>
  <si>
    <t>NSF</t>
  </si>
  <si>
    <t>rs183211;rs7224296</t>
  </si>
  <si>
    <t>rs4965043</t>
  </si>
  <si>
    <t>98285448-98421612</t>
  </si>
  <si>
    <t>ENSG00000251209</t>
  </si>
  <si>
    <t>rs55792156</t>
  </si>
  <si>
    <t>22852793-23327057</t>
  </si>
  <si>
    <t>ENSG00000256995</t>
  </si>
  <si>
    <t>ENSG00000120256</t>
  </si>
  <si>
    <t>LRP11</t>
  </si>
  <si>
    <t>rs9397438</t>
  </si>
  <si>
    <t>rs2014830;rs2526397;rs73077107</t>
  </si>
  <si>
    <t>48725436-50336852</t>
  </si>
  <si>
    <t>ENSG00000213600</t>
  </si>
  <si>
    <t>ENSG00000068745</t>
  </si>
  <si>
    <t>IP6K2</t>
  </si>
  <si>
    <t>rs9560935</t>
  </si>
  <si>
    <t>92050929-93519490</t>
  </si>
  <si>
    <t>ENSG00000179399</t>
  </si>
  <si>
    <t>GPC5</t>
  </si>
  <si>
    <t>rs71626003</t>
  </si>
  <si>
    <t>135684515-136668665</t>
  </si>
  <si>
    <t>ENSG00000158092</t>
  </si>
  <si>
    <t>NCK1</t>
  </si>
  <si>
    <t>rs7610507</t>
  </si>
  <si>
    <t>rs143763344;rs13213141;rs146357938</t>
  </si>
  <si>
    <t>64231666-66417118</t>
  </si>
  <si>
    <t>ENSG00000112245</t>
  </si>
  <si>
    <t>PTP4A1</t>
  </si>
  <si>
    <t>rs3800494</t>
  </si>
  <si>
    <t>rs8037417</t>
  </si>
  <si>
    <t>40820882-41099675</t>
  </si>
  <si>
    <t>ENSG00000051180</t>
  </si>
  <si>
    <t>RAD51</t>
  </si>
  <si>
    <t>rs116766741</t>
  </si>
  <si>
    <t>45259349-45696253</t>
  </si>
  <si>
    <t>ENSG00000164588</t>
  </si>
  <si>
    <t>HCN1</t>
  </si>
  <si>
    <t>rs10102728</t>
  </si>
  <si>
    <t>142127377-142318404</t>
  </si>
  <si>
    <t>ENSG00000022567</t>
  </si>
  <si>
    <t>SLC45A4</t>
  </si>
  <si>
    <t>rs6986779</t>
  </si>
  <si>
    <t>rs223414</t>
  </si>
  <si>
    <t>103552660-104006986</t>
  </si>
  <si>
    <t>ENSG00000145354</t>
  </si>
  <si>
    <t>CISD2</t>
  </si>
  <si>
    <t>rs11097796</t>
  </si>
  <si>
    <t>ENSG00000197343</t>
  </si>
  <si>
    <t>ZNF655</t>
  </si>
  <si>
    <t>rs3779354</t>
  </si>
  <si>
    <t>36673188-36909558</t>
  </si>
  <si>
    <t>ENSG00000181007</t>
  </si>
  <si>
    <t>ZFP82</t>
  </si>
  <si>
    <t>rs930657</t>
  </si>
  <si>
    <t>187454790-187630685</t>
  </si>
  <si>
    <t>ENSG00000138448</t>
  </si>
  <si>
    <t>ITGAV</t>
  </si>
  <si>
    <t>rs10174098</t>
  </si>
  <si>
    <t>rs113923060;rs8051733</t>
  </si>
  <si>
    <t>90015183-90068569</t>
  </si>
  <si>
    <t>ENSG00000140995</t>
  </si>
  <si>
    <t>DEF8</t>
  </si>
  <si>
    <t>rs3803684;rs8063761</t>
  </si>
  <si>
    <t>ENSG00000109323</t>
  </si>
  <si>
    <t>MANBA</t>
  </si>
  <si>
    <t>rs3733202</t>
  </si>
  <si>
    <t>ENSG00000256762</t>
  </si>
  <si>
    <t>STH</t>
  </si>
  <si>
    <t>rs7167130</t>
  </si>
  <si>
    <t>63796793-64126147</t>
  </si>
  <si>
    <t>ENSG00000140455</t>
  </si>
  <si>
    <t>USP3</t>
  </si>
  <si>
    <t>ENSG00000197586</t>
  </si>
  <si>
    <t>ENTPD6</t>
  </si>
  <si>
    <t>rs74040868</t>
  </si>
  <si>
    <t>31959162-32330430</t>
  </si>
  <si>
    <t>ENSG00000151413</t>
  </si>
  <si>
    <t>NUBPL</t>
  </si>
  <si>
    <t>ENSG00000164062</t>
  </si>
  <si>
    <t>APEH</t>
  </si>
  <si>
    <t>rs3197999</t>
  </si>
  <si>
    <t>Results are shown for genes with false discovery rate (FDR) &lt; 0.05</t>
  </si>
  <si>
    <r>
      <rPr>
        <b/>
        <i/>
        <sz val="11"/>
        <color rgb="FF000000"/>
        <rFont val="Calibri"/>
        <family val="2"/>
      </rPr>
      <t>P</t>
    </r>
    <r>
      <rPr>
        <b/>
        <sz val="11"/>
        <color rgb="FF000000"/>
        <rFont val="Calibri"/>
        <family val="2"/>
      </rPr>
      <t>-value</t>
    </r>
  </si>
  <si>
    <t>Gene 1 (Z-score)</t>
  </si>
  <si>
    <t>Gene 2 (Z-score)</t>
  </si>
  <si>
    <t>Gene 3 (Z-score)</t>
  </si>
  <si>
    <t>Gene 4 (Z-score)</t>
  </si>
  <si>
    <t>Gene 5 (Z-score)</t>
  </si>
  <si>
    <t>Gene 6 (Z-score)</t>
  </si>
  <si>
    <t>Gene 7 (Z-score)</t>
  </si>
  <si>
    <t>Gene 8 (Z-score)</t>
  </si>
  <si>
    <t>Gene 9 (Z-score)</t>
  </si>
  <si>
    <t>Gene 10 (Z-score)</t>
  </si>
  <si>
    <t>Brain_Non-Myeloid.oligodendrocyte precursor cell</t>
  </si>
  <si>
    <t>FAM19A4 (8.5)</t>
  </si>
  <si>
    <t>FAM19A2 (5.7)</t>
  </si>
  <si>
    <t>LINGO2 (5.5)</t>
  </si>
  <si>
    <t>LRP1B (5.3)</t>
  </si>
  <si>
    <t>PCDH15 (5.1)</t>
  </si>
  <si>
    <t>SORCS3 (5.1)</t>
  </si>
  <si>
    <t>GPC5 (4.8)</t>
  </si>
  <si>
    <t>POU3F2 (4.5)</t>
  </si>
  <si>
    <t>GALNT13 (4.5)</t>
  </si>
  <si>
    <t>NLGN1 (4.4)</t>
  </si>
  <si>
    <t>Brain_Non-Myeloid.neuron</t>
  </si>
  <si>
    <t>TRHR (7.3)</t>
  </si>
  <si>
    <t>NEUROD2 (6.9)</t>
  </si>
  <si>
    <t>CRHR1 (6.9)</t>
  </si>
  <si>
    <t>CAMKV (6.7)</t>
  </si>
  <si>
    <t>ELAVL2 (6.3)</t>
  </si>
  <si>
    <t>CBLN1 (5.8)</t>
  </si>
  <si>
    <t>LINGO2 (5.6)</t>
  </si>
  <si>
    <t>HCN1 (5.5)</t>
  </si>
  <si>
    <t>FAM19A2 (5.4)</t>
  </si>
  <si>
    <t>CHRM4 (4.5)</t>
  </si>
  <si>
    <t>Brain_Non-Myeloid.Bergmann glial cell</t>
  </si>
  <si>
    <t>CBLN1 (6.9)</t>
  </si>
  <si>
    <t>GRIA1 (6.0)</t>
  </si>
  <si>
    <t>GPC5 (5.2)</t>
  </si>
  <si>
    <t>CA10 (5.2)</t>
  </si>
  <si>
    <t>CDH20 (5.1)</t>
  </si>
  <si>
    <t>LUZP2 (5.1)</t>
  </si>
  <si>
    <t>NLGN1 (4.5)</t>
  </si>
  <si>
    <t>NRCAM (4.3)</t>
  </si>
  <si>
    <t>RBFOX1 (4.1)</t>
  </si>
  <si>
    <t>Brain_Non-Myeloid.oligodendrocyte</t>
  </si>
  <si>
    <t>LRP1B (5.5)</t>
  </si>
  <si>
    <t>LINGO2 (5.3)</t>
  </si>
  <si>
    <t>CDH20 (4.6)</t>
  </si>
  <si>
    <t>MAPK8IP1 (3.9)</t>
  </si>
  <si>
    <t>LRRN1 (3.6)</t>
  </si>
  <si>
    <t>ST18 (3.4)</t>
  </si>
  <si>
    <t>FAM171B (3.4)</t>
  </si>
  <si>
    <t>CADM2 (3.3)</t>
  </si>
  <si>
    <t>MAPT (3.3)</t>
  </si>
  <si>
    <t>Brain_Non-Myeloid.astrocyte</t>
  </si>
  <si>
    <t>POU3F2 (6.7)</t>
  </si>
  <si>
    <t>GPC5 (6.0)</t>
  </si>
  <si>
    <t>LUZP2 (5.0)</t>
  </si>
  <si>
    <t>STOML3 (4.5)</t>
  </si>
  <si>
    <t>CADM2 (4.4)</t>
  </si>
  <si>
    <t>NRCAM (4.2)</t>
  </si>
  <si>
    <t>CDH20 (4.1)</t>
  </si>
  <si>
    <t>LRP1B (4.1)</t>
  </si>
  <si>
    <t>DAB1 (3.8)</t>
  </si>
  <si>
    <t>NLGN1 (3.6)</t>
  </si>
  <si>
    <t>Results are shown for cell types that reach false discovery rate (FDR) &lt; 0.05. The top ten genes contributing to the enrichment are shown.</t>
  </si>
  <si>
    <t>(In)fertility</t>
  </si>
  <si>
    <t>Neurological Disorders</t>
  </si>
  <si>
    <t>Psychological Traits</t>
  </si>
  <si>
    <t>Fertility</t>
  </si>
  <si>
    <t>Allan Herndon Dudley Syndrome</t>
  </si>
  <si>
    <t>Education</t>
  </si>
  <si>
    <t>Reproduction</t>
  </si>
  <si>
    <t>Congenital Distal Spinal Muscular Atrophy</t>
  </si>
  <si>
    <t>Cognitive Ability</t>
  </si>
  <si>
    <t>Sperm</t>
  </si>
  <si>
    <t>Glut1 Deficiency</t>
  </si>
  <si>
    <t>Acrozome</t>
  </si>
  <si>
    <t>Dejerine Sottas Disease</t>
  </si>
  <si>
    <t>Well Being</t>
  </si>
  <si>
    <t>Acrosome</t>
  </si>
  <si>
    <t>Dentatorubral Pallidoluysian Atrophy</t>
  </si>
  <si>
    <t>Smoking</t>
  </si>
  <si>
    <t>Egg</t>
  </si>
  <si>
    <t>Fragile X Syndrome</t>
  </si>
  <si>
    <t>Gamete</t>
  </si>
  <si>
    <t>Hereditary Motor Neuropathy</t>
  </si>
  <si>
    <t>Risk-Taking</t>
  </si>
  <si>
    <t>Endometriosis</t>
  </si>
  <si>
    <t>Hereditary Sensory Neuropathy</t>
  </si>
  <si>
    <t>Personality</t>
  </si>
  <si>
    <t>Miscarriage</t>
  </si>
  <si>
    <t>Hererditary Autonomic Neuropathy</t>
  </si>
  <si>
    <t>Openness</t>
  </si>
  <si>
    <t>Abortion</t>
  </si>
  <si>
    <t>Mcleod Syndrome</t>
  </si>
  <si>
    <t>Conscientiousness</t>
  </si>
  <si>
    <t>Puberty</t>
  </si>
  <si>
    <t>Neotenic Complex Syndrome</t>
  </si>
  <si>
    <t>Extraversion</t>
  </si>
  <si>
    <t>Menarche</t>
  </si>
  <si>
    <t>Pontocerebellar Hypoplasia</t>
  </si>
  <si>
    <t>Agreeableness</t>
  </si>
  <si>
    <t>Menopause</t>
  </si>
  <si>
    <t>Roussy Levy Syndrome</t>
  </si>
  <si>
    <t>Neuroticism</t>
  </si>
  <si>
    <t>Ovarian</t>
  </si>
  <si>
    <t>Spinal Muscular Atrophy</t>
  </si>
  <si>
    <t>Schizophrenia</t>
  </si>
  <si>
    <t>Polycystic Ovary Syndrome</t>
  </si>
  <si>
    <t>Spinal Muscular Atrophy With Lower Extremity Predominance</t>
  </si>
  <si>
    <t>Psychotic Disorder</t>
  </si>
  <si>
    <t>PCOS</t>
  </si>
  <si>
    <t>Spinal Muscular Atrophy With Progressive Myoclonic Epilepsy</t>
  </si>
  <si>
    <t>Mental Illness</t>
  </si>
  <si>
    <t>Voice Breaking</t>
  </si>
  <si>
    <t>Tourette Syndrome</t>
  </si>
  <si>
    <t>Cannabis</t>
  </si>
  <si>
    <t>Follicle Stimulating Hormone</t>
  </si>
  <si>
    <t>Cerebral Palsy</t>
  </si>
  <si>
    <t>Smoking Onset</t>
  </si>
  <si>
    <t>Lutenising Stimulating Hormone</t>
  </si>
  <si>
    <t>Paralytic Syndromes‎</t>
  </si>
  <si>
    <t>Anorexia</t>
  </si>
  <si>
    <t>Male Pattern Baldness</t>
  </si>
  <si>
    <t>Leukodystrophies</t>
  </si>
  <si>
    <t>Reward Seeking Behaviour</t>
  </si>
  <si>
    <t>Still Birth</t>
  </si>
  <si>
    <t>Microcephaly‎</t>
  </si>
  <si>
    <t>Testosterone</t>
  </si>
  <si>
    <t>Tay Sachs Disease‎</t>
  </si>
  <si>
    <t>Estrogen</t>
  </si>
  <si>
    <t>Adrenoleukodystrophy</t>
  </si>
  <si>
    <t>Oestrogen</t>
  </si>
  <si>
    <t>Alexander Disease</t>
  </si>
  <si>
    <t>Androgen</t>
  </si>
  <si>
    <t>Canavan Disease</t>
  </si>
  <si>
    <t>Follicle</t>
  </si>
  <si>
    <t>Krabbe Disease</t>
  </si>
  <si>
    <t>Oocyte</t>
  </si>
  <si>
    <t>Metachromatic Leukodystrophy</t>
  </si>
  <si>
    <t>Luteinizing</t>
  </si>
  <si>
    <t>Neonatal Adrenoleukodystrophy</t>
  </si>
  <si>
    <t>Gonadotrophin</t>
  </si>
  <si>
    <t>Pelizaeus Merzbacher Disease</t>
  </si>
  <si>
    <t>Gonad</t>
  </si>
  <si>
    <t>Zellweger Syndrome</t>
  </si>
  <si>
    <t>Genital</t>
  </si>
  <si>
    <t>Congenital Adrenal Hyperplasia</t>
  </si>
  <si>
    <t>Inhibin</t>
  </si>
  <si>
    <t>Congenital Hypothyroidism</t>
  </si>
  <si>
    <t>Meiosis</t>
  </si>
  <si>
    <t>Pendred Syndrome</t>
  </si>
  <si>
    <t>Testes</t>
  </si>
  <si>
    <t>Pituitary Stalk Interruption Syndrome</t>
  </si>
  <si>
    <t>Oogenesis</t>
  </si>
  <si>
    <t>Thyroglossal Cyst</t>
  </si>
  <si>
    <t>Spermatogenesis</t>
  </si>
  <si>
    <t>Thyroid Dysgenesis</t>
  </si>
  <si>
    <t>Thyroid Dyshormonogenesis</t>
  </si>
  <si>
    <t>Tissue</t>
  </si>
  <si>
    <t>Gene type</t>
  </si>
  <si>
    <t>top SNP</t>
  </si>
  <si>
    <t>chr</t>
  </si>
  <si>
    <t>topSNP_bp</t>
  </si>
  <si>
    <t>A1</t>
  </si>
  <si>
    <t>A2</t>
  </si>
  <si>
    <t>Freq</t>
  </si>
  <si>
    <t>b_GWAS</t>
  </si>
  <si>
    <t>se_GWAS</t>
  </si>
  <si>
    <t>p_GWAS</t>
  </si>
  <si>
    <t>b_eQTL</t>
  </si>
  <si>
    <t>se_eQTL</t>
  </si>
  <si>
    <t>p_eQTL</t>
  </si>
  <si>
    <t>b_SMR</t>
  </si>
  <si>
    <t>se_SMR</t>
  </si>
  <si>
    <t>p_SMR</t>
  </si>
  <si>
    <t>ENSG00000263503</t>
  </si>
  <si>
    <t>RP11-707O23.5</t>
  </si>
  <si>
    <t>pseudogene</t>
  </si>
  <si>
    <t>rs2668668</t>
  </si>
  <si>
    <t>ENSG00000214401</t>
  </si>
  <si>
    <t>KANSL1-AS1</t>
  </si>
  <si>
    <t>antisense</t>
  </si>
  <si>
    <t>rs1378358</t>
  </si>
  <si>
    <t>ENSG00000214425</t>
  </si>
  <si>
    <t>LRRC37A4P</t>
  </si>
  <si>
    <t>rs112746008</t>
  </si>
  <si>
    <t>ENSG00000262500</t>
  </si>
  <si>
    <t>RP11-259G18.2</t>
  </si>
  <si>
    <t>rs199528</t>
  </si>
  <si>
    <t>ENSG00000262539</t>
  </si>
  <si>
    <t>RP11-259G18.3</t>
  </si>
  <si>
    <t>rs199533</t>
  </si>
  <si>
    <t>ENSG00000267198</t>
  </si>
  <si>
    <t>RP11-798G7.6</t>
  </si>
  <si>
    <t>lincRNA</t>
  </si>
  <si>
    <t>rs191247549</t>
  </si>
  <si>
    <t>ENSG00000261575</t>
  </si>
  <si>
    <t>RP11-259G18.1</t>
  </si>
  <si>
    <t>rs62057147</t>
  </si>
  <si>
    <t>ENSG00000149485</t>
  </si>
  <si>
    <t>FADS1</t>
  </si>
  <si>
    <t>protein_coding</t>
  </si>
  <si>
    <t>rs174568</t>
  </si>
  <si>
    <t>ENSG00000264070</t>
  </si>
  <si>
    <t>DND1P1</t>
  </si>
  <si>
    <t>rs147642589</t>
  </si>
  <si>
    <t>ENSG00000198089</t>
  </si>
  <si>
    <t>SFI1</t>
  </si>
  <si>
    <t>rs9609329</t>
  </si>
  <si>
    <t>Blood</t>
  </si>
  <si>
    <t>ENSG00000004534</t>
  </si>
  <si>
    <t>RBM6</t>
  </si>
  <si>
    <t>rs2245365</t>
  </si>
  <si>
    <t>ENSG00000131484</t>
  </si>
  <si>
    <t>RP11-798G7.5</t>
  </si>
  <si>
    <t>rs55686102</t>
  </si>
  <si>
    <t>ENSG00000108379</t>
  </si>
  <si>
    <t>WNT3</t>
  </si>
  <si>
    <t>rs199536</t>
  </si>
  <si>
    <t>ENSG00000187164</t>
  </si>
  <si>
    <t>KIAA1598</t>
  </si>
  <si>
    <t>rs1905542</t>
  </si>
  <si>
    <t>ENSG00000131771</t>
  </si>
  <si>
    <t>PPP1R1B</t>
  </si>
  <si>
    <t>rs3794712</t>
  </si>
  <si>
    <t>ENSG00000141002</t>
  </si>
  <si>
    <t>TCF25</t>
  </si>
  <si>
    <t>rs28630471</t>
  </si>
  <si>
    <t>ENSG00000143549</t>
  </si>
  <si>
    <t>TPM3</t>
  </si>
  <si>
    <t>rs60633748</t>
  </si>
  <si>
    <t>ENSG00000134825</t>
  </si>
  <si>
    <t>TMEM258</t>
  </si>
  <si>
    <t>rs174538</t>
  </si>
  <si>
    <t>ENSG00000138942</t>
  </si>
  <si>
    <t>RNF185</t>
  </si>
  <si>
    <t>rs71324184</t>
  </si>
  <si>
    <t>ENSG00000143569</t>
  </si>
  <si>
    <t>UBAP2L</t>
  </si>
  <si>
    <t>rs1044013</t>
  </si>
  <si>
    <t>ENSG00000188316</t>
  </si>
  <si>
    <t>ENO4</t>
  </si>
  <si>
    <t>rs2101264</t>
  </si>
  <si>
    <t>ENSG00000100100</t>
  </si>
  <si>
    <t>PIK3IP1</t>
  </si>
  <si>
    <t>rs4820963</t>
  </si>
  <si>
    <t>ENSG00000143612</t>
  </si>
  <si>
    <t>C1orf43</t>
  </si>
  <si>
    <t>rs10797047</t>
  </si>
  <si>
    <t>ENSG00000228839</t>
  </si>
  <si>
    <t>RP3-400N23.6</t>
  </si>
  <si>
    <t>rs5997949</t>
  </si>
  <si>
    <t>ENSG00000125686</t>
  </si>
  <si>
    <t>MED1</t>
  </si>
  <si>
    <t>rs12450559</t>
  </si>
  <si>
    <t>ENSG00000261245</t>
  </si>
  <si>
    <t>RP11-120K18.3</t>
  </si>
  <si>
    <t>rs11150614</t>
  </si>
  <si>
    <t>ENSG00000140678</t>
  </si>
  <si>
    <t>ITGAX</t>
  </si>
  <si>
    <t>rs11574631</t>
  </si>
  <si>
    <t>ENSG00000246560</t>
  </si>
  <si>
    <t>RP11-10L12.4</t>
  </si>
  <si>
    <t>rs6533030</t>
  </si>
  <si>
    <t>ENSG00000161405</t>
  </si>
  <si>
    <t>IKZF3</t>
  </si>
  <si>
    <t>rs907091</t>
  </si>
  <si>
    <t>ENSG00000186868</t>
  </si>
  <si>
    <t>MAPT</t>
  </si>
  <si>
    <t>rs55825513</t>
  </si>
  <si>
    <t>ENSG00000164068</t>
  </si>
  <si>
    <t>RNF123</t>
  </si>
  <si>
    <t>rs3819325</t>
  </si>
  <si>
    <t>ENSG00000233276</t>
  </si>
  <si>
    <t>GPX1</t>
  </si>
  <si>
    <t>rs11708955</t>
  </si>
  <si>
    <t>ENSG00000204650</t>
  </si>
  <si>
    <t>CRHR1-IT1</t>
  </si>
  <si>
    <t>rs62057067</t>
  </si>
  <si>
    <t>ENSG00000175161</t>
  </si>
  <si>
    <t>CADM2</t>
  </si>
  <si>
    <t>rs2044725</t>
  </si>
  <si>
    <t>rs113991678</t>
  </si>
  <si>
    <t>rs112560196</t>
  </si>
  <si>
    <t>ENSG00000238083</t>
  </si>
  <si>
    <t>LRRC37A2</t>
  </si>
  <si>
    <t>rs112073200</t>
  </si>
  <si>
    <t>ENSG00000167635</t>
  </si>
  <si>
    <t>ZNF146</t>
  </si>
  <si>
    <t>rs2918334</t>
  </si>
  <si>
    <t>ENSG00000099308</t>
  </si>
  <si>
    <t>MAST3</t>
  </si>
  <si>
    <t>rs273510</t>
  </si>
  <si>
    <t>Lead SNP</t>
  </si>
  <si>
    <t>start</t>
  </si>
  <si>
    <t>stop</t>
  </si>
  <si>
    <t>DEPICT</t>
  </si>
  <si>
    <t>DEPICT tabula muris</t>
  </si>
  <si>
    <t>Phenolyzer Psychological traits</t>
  </si>
  <si>
    <t>Phenolyzer (in)fertility</t>
  </si>
  <si>
    <t>Non-synonymous variants</t>
  </si>
  <si>
    <t>SMR brain</t>
  </si>
  <si>
    <t>SMR blood</t>
  </si>
  <si>
    <t>nr of approaches</t>
  </si>
  <si>
    <t>ENSG00000070831</t>
  </si>
  <si>
    <t>CDC42</t>
  </si>
  <si>
    <t>ENSG00000067560</t>
  </si>
  <si>
    <t>RHOA</t>
  </si>
  <si>
    <t>ENSG00000164076</t>
  </si>
  <si>
    <t>CAMKV</t>
  </si>
  <si>
    <t>ENSG00000114353</t>
  </si>
  <si>
    <t>GNAI2</t>
  </si>
  <si>
    <t>U73169.1</t>
  </si>
  <si>
    <t>LINC01192</t>
  </si>
  <si>
    <t>ENSG00000184486</t>
  </si>
  <si>
    <t>POU3F2</t>
  </si>
  <si>
    <t>ENSG00000091831</t>
  </si>
  <si>
    <t>ESR1</t>
  </si>
  <si>
    <t>ENSG00000147488</t>
  </si>
  <si>
    <t>ST18</t>
  </si>
  <si>
    <t>SHTN1</t>
  </si>
  <si>
    <t>ENSG00000121653</t>
  </si>
  <si>
    <t>MAPK8IP1</t>
  </si>
  <si>
    <t>ENSG00000149091</t>
  </si>
  <si>
    <t>DGKZ</t>
  </si>
  <si>
    <t>ENSG00000180720</t>
  </si>
  <si>
    <t>CHRM4</t>
  </si>
  <si>
    <t>ENSG00000180210</t>
  </si>
  <si>
    <t>F2</t>
  </si>
  <si>
    <t>ENSG00000134569</t>
  </si>
  <si>
    <t>LRP4</t>
  </si>
  <si>
    <t>VPS9D1</t>
  </si>
  <si>
    <t>ENSG00000171532</t>
  </si>
  <si>
    <t>NEUROD2</t>
  </si>
  <si>
    <t>ENSG00000159314</t>
  </si>
  <si>
    <t>ARHGAP27</t>
  </si>
  <si>
    <t>ENSG00000263715</t>
  </si>
  <si>
    <t>LINC02210-CRHR1</t>
  </si>
  <si>
    <t>ENSG00000120088</t>
  </si>
  <si>
    <t>CRHR1</t>
  </si>
  <si>
    <t>ENSG00000185294</t>
  </si>
  <si>
    <t>SPPL2C</t>
  </si>
  <si>
    <t>ENSG00000120071</t>
  </si>
  <si>
    <t>KANSL1</t>
  </si>
  <si>
    <t>MAPK8IP1P1</t>
  </si>
  <si>
    <t>DND1</t>
  </si>
  <si>
    <t>C17orf58</t>
  </si>
  <si>
    <t>PIK3IP1-AS1</t>
  </si>
  <si>
    <r>
      <t>DEPICT: nominal P-value from DEPICT's gene prioritization procedure for genes with false discovery rate (FDR) &lt; 0.05; DEPICT tabula muris: z-score for gene's contribution to cell type enrichment for cell types with FDR &lt; 0.05; Phenolyzer: Phenolyzer's comprehensive score for genes with a score &gt; 0.3 given a set of trait / disease related search terms (i.e. related to psychological, (in)fertility and/or neurological diseases); non-synonymous variants: 1 if the gene harbours a non-synonymous variant with R</t>
    </r>
    <r>
      <rPr>
        <vertAlign val="superscript"/>
        <sz val="12"/>
        <color theme="1"/>
        <rFont val="Calibri (Body)"/>
      </rPr>
      <t>2</t>
    </r>
    <r>
      <rPr>
        <sz val="12"/>
        <color theme="1"/>
        <rFont val="Calibri"/>
        <family val="2"/>
        <scheme val="minor"/>
      </rPr>
      <t xml:space="preserve"> for linkage disequilibrium &gt;0.7 with the lead SNP; SMR brain and blood: P-value from a Synthetic Mendelian Randomisation approach (SMR), highlighting the probability that the gene's expression mediates the association of a SNP in the locus and number of children ever born through the gene's expression.</t>
    </r>
  </si>
  <si>
    <t>ENSG00000081189</t>
  </si>
  <si>
    <t>MEF2C</t>
  </si>
  <si>
    <r>
      <t xml:space="preserve">Phenolyzer: Phenolyzer's comprehensive score for genes with a score &gt; 0.3 given a set of trait / disease related search terms (i.e. related to psychological, (in)fertility and/or neurological diseases); SMR brain and blood: </t>
    </r>
    <r>
      <rPr>
        <i/>
        <sz val="12"/>
        <color theme="1"/>
        <rFont val="Calibri"/>
        <family val="2"/>
        <scheme val="minor"/>
      </rPr>
      <t>P</t>
    </r>
    <r>
      <rPr>
        <sz val="12"/>
        <color theme="1"/>
        <rFont val="Calibri"/>
        <family val="2"/>
        <scheme val="minor"/>
      </rPr>
      <t>-value from a Synthetic Mendelian Randomisation approach (SMR), highlighting the probability that the gene's expression mediates the association of a SNP in the locus and number of childlessness through the gene's expression.</t>
    </r>
  </si>
  <si>
    <t>chrompos</t>
  </si>
  <si>
    <t>Gene.symbol</t>
  </si>
  <si>
    <t>fertility_score</t>
  </si>
  <si>
    <t>braindev_score</t>
  </si>
  <si>
    <t>mental_score</t>
  </si>
  <si>
    <t>t.score</t>
  </si>
  <si>
    <t>6:151202621-153202621</t>
  </si>
  <si>
    <t>0.451</t>
  </si>
  <si>
    <t>0.1149</t>
  </si>
  <si>
    <t>0.6076</t>
  </si>
  <si>
    <t>1.1735</t>
  </si>
  <si>
    <t>3:49172397-51172397</t>
  </si>
  <si>
    <t>0.2297</t>
  </si>
  <si>
    <t>0.1184</t>
  </si>
  <si>
    <t>0.5155</t>
  </si>
  <si>
    <t>0.8636</t>
  </si>
  <si>
    <t>1:21473658-23473658</t>
  </si>
  <si>
    <t>0.244</t>
  </si>
  <si>
    <t>0.07434</t>
  </si>
  <si>
    <t>0.474</t>
  </si>
  <si>
    <t>0.79234</t>
  </si>
  <si>
    <t>11:45924665-47924665</t>
  </si>
  <si>
    <t>0.2683</t>
  </si>
  <si>
    <t>0.07568</t>
  </si>
  <si>
    <t>0.3061</t>
  </si>
  <si>
    <t>0.65008</t>
  </si>
  <si>
    <t>17:36790781-38790781</t>
  </si>
  <si>
    <t>0.19</t>
  </si>
  <si>
    <t>0.08342</t>
  </si>
  <si>
    <t>0.3381</t>
  </si>
  <si>
    <t>0.61152</t>
  </si>
  <si>
    <t>16:89024206-91024206</t>
  </si>
  <si>
    <t>RPL13</t>
  </si>
  <si>
    <t>0.1183</t>
  </si>
  <si>
    <t>0.07312</t>
  </si>
  <si>
    <t>0.2343</t>
  </si>
  <si>
    <t>0.42572</t>
  </si>
  <si>
    <t>22:29254994-31254994</t>
  </si>
  <si>
    <t>UQCR10</t>
  </si>
  <si>
    <t>0.07208</t>
  </si>
  <si>
    <t>0.07359</t>
  </si>
  <si>
    <t>0.2596</t>
  </si>
  <si>
    <t>0.40527</t>
  </si>
  <si>
    <t>22:30699447-32699447</t>
  </si>
  <si>
    <t>PLA2G3</t>
  </si>
  <si>
    <t>0.0508</t>
  </si>
  <si>
    <t>0.07519</t>
  </si>
  <si>
    <t>0.2205</t>
  </si>
  <si>
    <t>0.34649</t>
  </si>
  <si>
    <t>MTMR3</t>
  </si>
  <si>
    <t>0.07567</t>
  </si>
  <si>
    <t>0.2185</t>
  </si>
  <si>
    <t>0.29417</t>
  </si>
  <si>
    <t>17:42513551-44513551</t>
  </si>
  <si>
    <t>0.2922</t>
  </si>
  <si>
    <t>1:153221093-155221093</t>
  </si>
  <si>
    <t>0.06311</t>
  </si>
  <si>
    <t>0.02774</t>
  </si>
  <si>
    <t>0.1652</t>
  </si>
  <si>
    <t>0.25605</t>
  </si>
  <si>
    <t>19:35823735-37823735</t>
  </si>
  <si>
    <t>ZNF565</t>
  </si>
  <si>
    <t>0.1167</t>
  </si>
  <si>
    <t>0.02251</t>
  </si>
  <si>
    <t>0.1114</t>
  </si>
  <si>
    <t>0.25061</t>
  </si>
  <si>
    <t>6:17982296-19982296</t>
  </si>
  <si>
    <t>RNF144B</t>
  </si>
  <si>
    <t>0.05351</t>
  </si>
  <si>
    <t>0.02949</t>
  </si>
  <si>
    <t>0.1546</t>
  </si>
  <si>
    <t>0.2376</t>
  </si>
  <si>
    <t>5:105869034-107869034</t>
  </si>
  <si>
    <t>EFNA5</t>
  </si>
  <si>
    <t>0.06379</t>
  </si>
  <si>
    <t>0.01034</t>
  </si>
  <si>
    <t>0.1495</t>
  </si>
  <si>
    <t>0.22363</t>
  </si>
  <si>
    <t>11:60547237-62547237</t>
  </si>
  <si>
    <t>FADS2</t>
  </si>
  <si>
    <t>0.04513</t>
  </si>
  <si>
    <t>0.05063</t>
  </si>
  <si>
    <t>0.1157</t>
  </si>
  <si>
    <t>0.21146</t>
  </si>
  <si>
    <t>CPNE7</t>
  </si>
  <si>
    <t>0.04114</t>
  </si>
  <si>
    <t>0.05003</t>
  </si>
  <si>
    <t>0.1125</t>
  </si>
  <si>
    <t>0.20367</t>
  </si>
  <si>
    <t>6:150847647-152847647</t>
  </si>
  <si>
    <t>3:48959570-50959570</t>
  </si>
  <si>
    <t>0.2506</t>
  </si>
  <si>
    <t>0.09486</t>
  </si>
  <si>
    <t>0.4829</t>
  </si>
  <si>
    <t>0.82836</t>
  </si>
  <si>
    <t>5:87026902-89026902</t>
  </si>
  <si>
    <t>0.2417</t>
  </si>
  <si>
    <t>0.06614</t>
  </si>
  <si>
    <t>0.3824</t>
  </si>
  <si>
    <t>0.69024</t>
  </si>
  <si>
    <t>16:88636788-90636788</t>
  </si>
  <si>
    <t>4:104344936-106344936</t>
  </si>
  <si>
    <t>CXXC4</t>
  </si>
  <si>
    <t>0.1185</t>
  </si>
  <si>
    <t>0.02592</t>
  </si>
  <si>
    <t>0.1524</t>
  </si>
  <si>
    <t>0.29682</t>
  </si>
  <si>
    <t>17:42552812-44552812</t>
  </si>
  <si>
    <t>19:35834565-37834565</t>
  </si>
  <si>
    <t>0.1099</t>
  </si>
  <si>
    <t>Trait</t>
  </si>
  <si>
    <t>Supplementary Table 11 - Search terms used for the Phenolyzer analysis for the three areas of interest</t>
  </si>
  <si>
    <t>Supplementary Table 15 - Results from Synthetic Mendelian Randomization for childlessness</t>
  </si>
  <si>
    <t>Supplementary Table 17 - Summary of gene prioritization results across all approaches for childlessness</t>
  </si>
  <si>
    <t>Marker</t>
  </si>
  <si>
    <t>Marker_POS</t>
  </si>
  <si>
    <t>NCD2_SNP_P_value</t>
  </si>
  <si>
    <t>NCD2_Window_P_value</t>
  </si>
  <si>
    <t>Nearest_Gene_Start</t>
  </si>
  <si>
    <t>Nearest_Gene_End</t>
  </si>
  <si>
    <t>Nearest_Gene_ID</t>
  </si>
  <si>
    <t>Nearest_Gene_Distance</t>
  </si>
  <si>
    <t>NCD_Gene_P_value</t>
  </si>
  <si>
    <t>LINC00871</t>
  </si>
  <si>
    <t>PTPRD</t>
  </si>
  <si>
    <t>AC091969.1</t>
  </si>
  <si>
    <t>CCDC170</t>
  </si>
  <si>
    <t>NEGR1</t>
  </si>
  <si>
    <t>TEX41</t>
  </si>
  <si>
    <t>WNT4</t>
  </si>
  <si>
    <t>RP11-493K19.3</t>
  </si>
  <si>
    <t>ZSWIM6</t>
  </si>
  <si>
    <t>LINC00665</t>
  </si>
  <si>
    <t>PLEKHM1</t>
  </si>
  <si>
    <t>PDCD6IP</t>
  </si>
  <si>
    <t>RP11-79E3.3</t>
  </si>
  <si>
    <t>MIR2113</t>
  </si>
  <si>
    <t>RP11-579E24.1</t>
  </si>
  <si>
    <t>RNA5SP94</t>
  </si>
  <si>
    <t>OTOL1</t>
  </si>
  <si>
    <t>RP11-399D6.2</t>
  </si>
  <si>
    <t>CDH8</t>
  </si>
  <si>
    <t>PMFBP1</t>
  </si>
  <si>
    <t>C14orf23</t>
  </si>
  <si>
    <t>RNU6-699P</t>
  </si>
  <si>
    <t>RN7SL618P</t>
  </si>
  <si>
    <t>ASCC2</t>
  </si>
  <si>
    <t>TACR3</t>
  </si>
  <si>
    <t>Y_RNA</t>
  </si>
  <si>
    <t>PPP3R1</t>
  </si>
  <si>
    <t>RNA5SP299</t>
  </si>
  <si>
    <t>BCKDHB</t>
  </si>
  <si>
    <t>MIR548A1</t>
  </si>
  <si>
    <t>Signals of historical selection at NEB-associated loci</t>
  </si>
  <si>
    <t>SNP1: SNP with most significant selection signal within +/- 10kb</t>
  </si>
  <si>
    <t>PVAL1: P-value of most significant selection signal within +/- 10kb</t>
  </si>
  <si>
    <t>SNP2: SNP with most significant selection signal within +/- 50kb</t>
  </si>
  <si>
    <t>PVAL2: P-value of most significant selection signal within +/- 50kb</t>
  </si>
  <si>
    <t xml:space="preserve">COLOC: Maximum posterior colocalisation hypothesis. 0 indicates no association. 2 association with NEB only, 4 single SNP associated with NEB and selection.  </t>
  </si>
  <si>
    <t>Signals of historical selection at childlessness-associated loci</t>
  </si>
  <si>
    <t xml:space="preserve">COLOC: Maximum posterior colocalisation hypothesis. 0 indicates no association. 2 association with childlessness only.  </t>
  </si>
  <si>
    <t>Beta (C Allele)</t>
  </si>
  <si>
    <t>p-value</t>
  </si>
  <si>
    <t>asthma</t>
  </si>
  <si>
    <t>thyroid problem (not cancer)</t>
  </si>
  <si>
    <t>hypothyroidism/myxoedema</t>
  </si>
  <si>
    <t>E03 Other hypothyroidism</t>
  </si>
  <si>
    <t>high cholesterol</t>
  </si>
  <si>
    <t>E00-E07 Disorders of thyroid gland</t>
  </si>
  <si>
    <t>K80 Cholelithiasis</t>
  </si>
  <si>
    <t>K80-K87 Disorders of gallbladder, biliary tract and pancreas</t>
  </si>
  <si>
    <t>J40-J47 Chronic lower respiratory diseases</t>
  </si>
  <si>
    <t>J45 Asthma</t>
  </si>
  <si>
    <t>E70-E90 Metabolic disorders</t>
  </si>
  <si>
    <t>J33 Nasal polyp</t>
  </si>
  <si>
    <t>C43-C44 Melanoma and other malignant neoplasms of skin</t>
  </si>
  <si>
    <t>K63 Other diseases of intestine</t>
  </si>
  <si>
    <t>C44 Other malignant neoplasms of skin</t>
  </si>
  <si>
    <t>D64 Other anaemias</t>
  </si>
  <si>
    <t>venous thromboembolic disease</t>
  </si>
  <si>
    <t>J20-J22 Other acute lower respiratory infections</t>
  </si>
  <si>
    <t>J22 Unspecified acute lower respiratory infection</t>
  </si>
  <si>
    <t>E78 Disorders of lipoprotein metabolism and other lipidaemias</t>
  </si>
  <si>
    <t>K55-K64 Other diseases of intestines</t>
  </si>
  <si>
    <t>D60-D64 Aplastic and other anaemias</t>
  </si>
  <si>
    <t>N63 Unspecified lump in breast</t>
  </si>
  <si>
    <t>malabsorption/coeliac disease</t>
  </si>
  <si>
    <t>L80-L99 Other disorders of the skin and subcutaneous tissue</t>
  </si>
  <si>
    <t>K59 Other functional intestinal disorders</t>
  </si>
  <si>
    <t>I80 Phlebitis and thrombophlebitis</t>
  </si>
  <si>
    <t>deep venous thrombosis (dvt)</t>
  </si>
  <si>
    <t>heart/cardiac problem</t>
  </si>
  <si>
    <t>N80 Endometriosis</t>
  </si>
  <si>
    <t>L72 Follicular cysts of skin and subcutaneous tissue</t>
  </si>
  <si>
    <t>L57 Skin changes due to chronic exposure to nonionising radiation</t>
  </si>
  <si>
    <t>heart valve problem/heart murmur</t>
  </si>
  <si>
    <t>K76 Other diseases of liver</t>
  </si>
  <si>
    <t>J30-J39 Other diseases of upper respiratory tract</t>
  </si>
  <si>
    <t>L55-L59 Radiation-related disorders of the skin and subcutaneous tissue</t>
  </si>
  <si>
    <t>I80-I89 Diseases of veins, lymphatic vessels and lymph nodes, not elsewhere classified</t>
  </si>
  <si>
    <t>H36 Retinal disorders in diseases classified elsewhere</t>
  </si>
  <si>
    <t>I84 Haemorrhoids</t>
  </si>
  <si>
    <t>M10 Gout</t>
  </si>
  <si>
    <t>J44 Other chronic obstructive pulmonary disease</t>
  </si>
  <si>
    <t>dermatology</t>
  </si>
  <si>
    <t>H60-H62 Diseases of external ear</t>
  </si>
  <si>
    <t>G56 Mononeuropathies of upper limb</t>
  </si>
  <si>
    <t>H72 Perforation of tympanic membrane</t>
  </si>
  <si>
    <t>J92 Pleural plaque</t>
  </si>
  <si>
    <t>gout</t>
  </si>
  <si>
    <t>H60 Otitis externa</t>
  </si>
  <si>
    <t>M79 Other soft tissue disorders, not elsewhere classified</t>
  </si>
  <si>
    <t>K40 Inguinal hernia</t>
  </si>
  <si>
    <t>M86-M90 Other osteopathies</t>
  </si>
  <si>
    <t>rheumatoid arthritis</t>
  </si>
  <si>
    <t>K26 Duodenal ulcer</t>
  </si>
  <si>
    <t>K65 Peritonitis</t>
  </si>
  <si>
    <t>disorder or pituitary gland</t>
  </si>
  <si>
    <t>eczema/dermatitis</t>
  </si>
  <si>
    <t>J90 Pleural effusion, not elsewhere classified</t>
  </si>
  <si>
    <t>osteomyelitis</t>
  </si>
  <si>
    <t>H00 Hordeolum and chalazion</t>
  </si>
  <si>
    <t>M18 Arthrosis of first carpometacarpal joint</t>
  </si>
  <si>
    <t>N60-N64 Disorders of breast</t>
  </si>
  <si>
    <t>J90-J94 Other diseases of pleura</t>
  </si>
  <si>
    <t>N83 Noninflammatory disorders of ovary, Fallopian tube and broad ligament</t>
  </si>
  <si>
    <t>breast disease (not cancer)</t>
  </si>
  <si>
    <t>G50-G59 Nerve, nerve root and plexus disorders</t>
  </si>
  <si>
    <t>anaemia</t>
  </si>
  <si>
    <t>H92 Otalgia and effusion of ear</t>
  </si>
  <si>
    <t>anxiety/panic attacks</t>
  </si>
  <si>
    <t>M86 Osteomyelitis</t>
  </si>
  <si>
    <t>I74 Arterial embolism and thrombosis</t>
  </si>
  <si>
    <t>renal/kidney failure</t>
  </si>
  <si>
    <t>M66 Spontaneous rupture of synovium and tendon</t>
  </si>
  <si>
    <t>N86 Erosion and ectropion of cervix uteri</t>
  </si>
  <si>
    <t>M70-M79 Other soft tissue disorders</t>
  </si>
  <si>
    <t>breast cysts</t>
  </si>
  <si>
    <t>L82 Seborrhoeic keratosis</t>
  </si>
  <si>
    <t>H04 Disorders of lachrymal system</t>
  </si>
  <si>
    <t>M89 Other disorders of bone</t>
  </si>
  <si>
    <t>I26-I28 Pulmonary heart disease and diseases of pulmonary circulation</t>
  </si>
  <si>
    <t>D50-D53 Nutritional anaemias</t>
  </si>
  <si>
    <t>M80-M85 Disorders of bone density and structure</t>
  </si>
  <si>
    <t>Waist circumference / Hip circumference</t>
  </si>
  <si>
    <t>L03 Cellulitis</t>
  </si>
  <si>
    <t>L60-L75 Disorders of skin appendages</t>
  </si>
  <si>
    <t>fracture</t>
  </si>
  <si>
    <t>E83 Disorders of mineral metabolism</t>
  </si>
  <si>
    <t>N20-N23 Urolithiasis</t>
  </si>
  <si>
    <t>J84 Other interstitial pulmonary diseases</t>
  </si>
  <si>
    <t>I31 Other diseases of pericardium</t>
  </si>
  <si>
    <t>C00-C14 Malignant neoplasms of lip, oral cavity and pharynx</t>
  </si>
  <si>
    <t>N21 Calculus of lower urinary tract</t>
  </si>
  <si>
    <t>E89 Postprocedural endocrine and metabolic disorders, not elsewhere classified</t>
  </si>
  <si>
    <t>O03 Spontaneous abortion</t>
  </si>
  <si>
    <t>M81 Osteoporosis without pathological fracture</t>
  </si>
  <si>
    <t>K90 Intestinal malabsorption</t>
  </si>
  <si>
    <t>diabetes</t>
  </si>
  <si>
    <t>angina</t>
  </si>
  <si>
    <t>N12 Tubulo-interstitial nephritis, not specified as acute or chronic</t>
  </si>
  <si>
    <t>L97 Ulcer of lower limb, not elsewhere classified</t>
  </si>
  <si>
    <t>D51 Vitamin B12 deficiency anaemia</t>
  </si>
  <si>
    <t>C67 Malignant neoplasm of bladder</t>
  </si>
  <si>
    <t>I26 Pulmonary embolism</t>
  </si>
  <si>
    <t>G95 Other diseases of spinal cord</t>
  </si>
  <si>
    <t>M13 Other arthritis</t>
  </si>
  <si>
    <t>L02 Cutaneous abscess, furuncle and carbuncle</t>
  </si>
  <si>
    <t>N89 Other noninflammatory disorders of vagina</t>
  </si>
  <si>
    <t>mania/bipolar disorder/manic depression</t>
  </si>
  <si>
    <t>liver/biliary/pancreas problem</t>
  </si>
  <si>
    <t>soft tissue inflammation</t>
  </si>
  <si>
    <t>osteoarthritis</t>
  </si>
  <si>
    <t>I20-I25 Ischaemic heart diseases</t>
  </si>
  <si>
    <t>M91-M94 Chondropathies</t>
  </si>
  <si>
    <t>K30 Dyspepsia</t>
  </si>
  <si>
    <t>N85 Other noninflammatory disorders of uterus, except cervix</t>
  </si>
  <si>
    <t>stomach disorder</t>
  </si>
  <si>
    <t>I72 Other aneurysm</t>
  </si>
  <si>
    <t>cerebrovascular disease</t>
  </si>
  <si>
    <t>K12 Stomatitis and related lesions</t>
  </si>
  <si>
    <t>hepatitis</t>
  </si>
  <si>
    <t>L30 Other dermatitis</t>
  </si>
  <si>
    <t>I25 Chronic ischaemic heart disease</t>
  </si>
  <si>
    <t>D50 Iron deficiency anaemia</t>
  </si>
  <si>
    <t>K70-K77 Diseases of liver</t>
  </si>
  <si>
    <t>I20 Angina pectoris</t>
  </si>
  <si>
    <t>E10 Insulin-dependent diabetes mellitus</t>
  </si>
  <si>
    <t>I71 Aortic aneurysm and dissection</t>
  </si>
  <si>
    <t>spinal injury</t>
  </si>
  <si>
    <t>gastric/stomach ulcers</t>
  </si>
  <si>
    <t>pulmonary embolism +/- dvt</t>
  </si>
  <si>
    <t>E21 Hyperparathyroidism and other disorders of parathyroid gland</t>
  </si>
  <si>
    <t>N81 Female genital prolapse</t>
  </si>
  <si>
    <t>psoriasis</t>
  </si>
  <si>
    <t>kidney stone/ureter stone/bladder stone</t>
  </si>
  <si>
    <t>G45 Transient cerebral ischaemic attacks and related syndromes</t>
  </si>
  <si>
    <t>D37-D48 Neoplasms of uncertain or unknown behaviour</t>
  </si>
  <si>
    <t>K61 Abscess of anal and rectal regions</t>
  </si>
  <si>
    <t>osteopenia</t>
  </si>
  <si>
    <t>haematology</t>
  </si>
  <si>
    <t>I77 Other disorders of arteries and arterioles</t>
  </si>
  <si>
    <t>G57 Mononeuropathies of lower limb</t>
  </si>
  <si>
    <t>I61 Intracerebral haemorrhage</t>
  </si>
  <si>
    <t>psoriatic arthropathy</t>
  </si>
  <si>
    <t>transient ischaemic attack (tia)</t>
  </si>
  <si>
    <t>N95 Menopausal and other perimenopausal disorders</t>
  </si>
  <si>
    <t>M15 Polyarthrosis</t>
  </si>
  <si>
    <t>K02 Dental caries</t>
  </si>
  <si>
    <t>essential hypertension</t>
  </si>
  <si>
    <t>M19 Other arthrosis</t>
  </si>
  <si>
    <t>N10-N16 Renal tubulo-interstitial diseases</t>
  </si>
  <si>
    <t>L20-L30 Dermatitis and eczema</t>
  </si>
  <si>
    <t>K81 Cholecystitis</t>
  </si>
  <si>
    <t>O42 Premature rupture of membranes</t>
  </si>
  <si>
    <t>rheumatic fever</t>
  </si>
  <si>
    <t>nasal/sinus disorder</t>
  </si>
  <si>
    <t>gall bladder disease</t>
  </si>
  <si>
    <t>N60 Benign mammary dysplasia</t>
  </si>
  <si>
    <t>M31 Other necrotising vasculopathies</t>
  </si>
  <si>
    <t>other joint disorder</t>
  </si>
  <si>
    <t>H61 Other disorders of external ear</t>
  </si>
  <si>
    <t>G00-G09 Inflammatory diseases of the central nervous system</t>
  </si>
  <si>
    <t>I73 Other peripheral vascular diseases</t>
  </si>
  <si>
    <t>testicular problems (not cancer)</t>
  </si>
  <si>
    <t>other fractures</t>
  </si>
  <si>
    <t>E87 Other disorders of fluid, electrolyte and acid-base balance</t>
  </si>
  <si>
    <t>C64-C68 Malignant neoplasms of urinary tract</t>
  </si>
  <si>
    <t>D68 Other coagulation defects</t>
  </si>
  <si>
    <t>I67 Other cerebrovascular diseases</t>
  </si>
  <si>
    <t>L29 Pruritus</t>
  </si>
  <si>
    <t>K62 Other diseases of anus and rectum</t>
  </si>
  <si>
    <t>I44 Atrioventricular and left bundle-branch block</t>
  </si>
  <si>
    <t>N76 Other inflammation of vagina and vulva</t>
  </si>
  <si>
    <t>M87 Osteonecrosis</t>
  </si>
  <si>
    <t>osteoporosis</t>
  </si>
  <si>
    <t>E05 Thyrotoxicosis [hyperthyroidism]</t>
  </si>
  <si>
    <t>K29 Gastritis and duodenitis</t>
  </si>
  <si>
    <t>H80-H83 Diseases of inner ear</t>
  </si>
  <si>
    <t>O46 Antepartum haemorrhage, not elsewhere classified</t>
  </si>
  <si>
    <t>N20 Calculus of kidney and ureter</t>
  </si>
  <si>
    <t>N99 Postprocedural disorders of genito-urinary system, not elsewhere classified</t>
  </si>
  <si>
    <t>N99-N99 Other disorders of the genitourinary system</t>
  </si>
  <si>
    <t>E27 Other disorders of adrenal gland</t>
  </si>
  <si>
    <t>spine arthritis/spondylitis</t>
  </si>
  <si>
    <t>I51 Complications and ill-defined descriptions of heart disease</t>
  </si>
  <si>
    <t>M77 Other enthesopathies</t>
  </si>
  <si>
    <t>stroke</t>
  </si>
  <si>
    <t>N19 Unspecified renal failure</t>
  </si>
  <si>
    <t>H40-H42 Glaucoma</t>
  </si>
  <si>
    <t>M06 Other rheumatoid arthritis</t>
  </si>
  <si>
    <t>K44 Diaphragmatic hernia</t>
  </si>
  <si>
    <t>L00-L08 Infections of the skin and subcutaneous tissue</t>
  </si>
  <si>
    <t>K20 Oesophagitis</t>
  </si>
  <si>
    <t>H40 Glaucoma</t>
  </si>
  <si>
    <t>D86 Sarcoidosis</t>
  </si>
  <si>
    <t>I21 Acute myocardial infarction</t>
  </si>
  <si>
    <t>N17 Acute renal failure</t>
  </si>
  <si>
    <t>gestational hypertension/pre-eclampsia</t>
  </si>
  <si>
    <t>type 2 diabetes</t>
  </si>
  <si>
    <t>F10 Mental and behavioural disorders due to use of alcohol</t>
  </si>
  <si>
    <t>F40 Phobic anxiety disorders</t>
  </si>
  <si>
    <t>N84 Polyp of female genital tract</t>
  </si>
  <si>
    <t>allergy/hypersensitivity/anaphylaxis</t>
  </si>
  <si>
    <t>fracture head &amp; neck</t>
  </si>
  <si>
    <t>B15-B19 Viral hepatitis</t>
  </si>
  <si>
    <t>K04 Diseases of pulp and periapical tissues</t>
  </si>
  <si>
    <t>gastritis/gastric erosions</t>
  </si>
  <si>
    <t>L98 Other disorders of skin and subcutaneous tissue, not elsewhere classified</t>
  </si>
  <si>
    <t>E10-E14 Diabetes mellitus</t>
  </si>
  <si>
    <t>B98 Other specified infectious agents as the cause of diseases classified to other chapters</t>
  </si>
  <si>
    <t>N35 Urethral stricture</t>
  </si>
  <si>
    <t>H81 Disorders of vestibular function</t>
  </si>
  <si>
    <t>N02 Recurrent and persistent haematuria</t>
  </si>
  <si>
    <t>K51 Ulcerative colitis</t>
  </si>
  <si>
    <t>K21 Gastro-oesophageal reflux disease</t>
  </si>
  <si>
    <t>fracture upper limb &amp; shoulder</t>
  </si>
  <si>
    <t>hyperthyroidism/thyrotoxicosis</t>
  </si>
  <si>
    <t>heart attack/myocardial infarction</t>
  </si>
  <si>
    <t>H93 Other disorders of ear, not elsewhere classified</t>
  </si>
  <si>
    <t>I69 Sequelae of cerebrovascular disease</t>
  </si>
  <si>
    <t>neurological injury/trauma</t>
  </si>
  <si>
    <t>E14 Unspecified diabetes mellitus</t>
  </si>
  <si>
    <t>L90 Atrophic disorders of skin</t>
  </si>
  <si>
    <t>O47 False labour</t>
  </si>
  <si>
    <t>J35 Chronic diseases of tonsils and adenoids</t>
  </si>
  <si>
    <t>N43 Hydrocele and spermatocele</t>
  </si>
  <si>
    <t>muscle or soft tissue injuries</t>
  </si>
  <si>
    <t>K58 Irritable bowel syndrome</t>
  </si>
  <si>
    <t>F17 Mental and behavioural disorders due to use of tobacco</t>
  </si>
  <si>
    <t>I22 Subsequent myocardial infarction</t>
  </si>
  <si>
    <t>E11 Non-insulin-dependent diabetes mellitus</t>
  </si>
  <si>
    <t>H83 Other diseases of inner ear</t>
  </si>
  <si>
    <t>K05 Gingivitis and periodontal diseases</t>
  </si>
  <si>
    <t>K74 Fibrosis and cirrhosis of liver</t>
  </si>
  <si>
    <t>back problem</t>
  </si>
  <si>
    <t>O32 Maternal care for known or suspected malpresentation of foetus</t>
  </si>
  <si>
    <t>hypertension</t>
  </si>
  <si>
    <t>carpal tunnel syndrome</t>
  </si>
  <si>
    <t>N17-N19 Renal failure</t>
  </si>
  <si>
    <t>M05-M14 Inflammatory polyarthropathies</t>
  </si>
  <si>
    <t>J47 Bronchiectasis</t>
  </si>
  <si>
    <t>J60-J70 Lung diseases due to external agents</t>
  </si>
  <si>
    <t>G91 Hydrocephalus</t>
  </si>
  <si>
    <t>N41 Inflammatory diseases of prostate</t>
  </si>
  <si>
    <t>M95-M99 Other disorders of the musculoskeletal system and connective tissue</t>
  </si>
  <si>
    <t>L43 Lichen planus</t>
  </si>
  <si>
    <t>F43 Reaction to severe stress, and adjustment disorders</t>
  </si>
  <si>
    <t>M21 Other acquired deformities of limbs</t>
  </si>
  <si>
    <t>C83 Diffuse non-Hodgkin's lymphoma</t>
  </si>
  <si>
    <t>C43 Malignant melanoma of skin</t>
  </si>
  <si>
    <t>cataract</t>
  </si>
  <si>
    <t>O94-O99 Other obstetric conditions, not elsewhere classified</t>
  </si>
  <si>
    <t>gynaecological disorder (not cancer)</t>
  </si>
  <si>
    <t>M94 Other disorders of cartilage</t>
  </si>
  <si>
    <t>K00-K14 Diseases of oral cavity, salivary glands and jaws</t>
  </si>
  <si>
    <t>O70 Perineal laceration during delivery</t>
  </si>
  <si>
    <t>L40-L45 Papulosquamous disorders</t>
  </si>
  <si>
    <t>pneumonia</t>
  </si>
  <si>
    <t>B37 Candidiasis</t>
  </si>
  <si>
    <t>N92 Excessive, frequent and irregular menstruation</t>
  </si>
  <si>
    <t>B00-B09 Viral infections characterized by skin and mucous membrane lesions</t>
  </si>
  <si>
    <t>H66 Suppurative and unspecified otitis media</t>
  </si>
  <si>
    <t>H65-H75 Diseases of middle ear and mastoid</t>
  </si>
  <si>
    <t>D10-D36 Benign neoplasms</t>
  </si>
  <si>
    <t>H10-H13 Disorders of conjunctiva</t>
  </si>
  <si>
    <t>L85 Other epidermal thickening</t>
  </si>
  <si>
    <t>K08 Other disorders of teeth and supporting structures</t>
  </si>
  <si>
    <t>N48 Other disorders of penis</t>
  </si>
  <si>
    <t>chronic fatigue syndrome</t>
  </si>
  <si>
    <t>urinary tract infection/kidney infection</t>
  </si>
  <si>
    <t>J32 Chronic sinusitis</t>
  </si>
  <si>
    <t>H30-H36 Disorders of choroid and retina</t>
  </si>
  <si>
    <t>I78 Diseases of capillaries</t>
  </si>
  <si>
    <t>K11 Diseases of salivary glands</t>
  </si>
  <si>
    <t>sarcoidosis</t>
  </si>
  <si>
    <t>N42 Other disorders of prostate</t>
  </si>
  <si>
    <t>M80 Osteoporosis with pathological fracture</t>
  </si>
  <si>
    <t>bowel problem</t>
  </si>
  <si>
    <t>I35 Nonrheumatic aortic valve disorders</t>
  </si>
  <si>
    <t>C34 Malignant neoplasm of bronchus and lung</t>
  </si>
  <si>
    <t>O99 Other maternal diseases classifiable elsewhere but complicating pregnancy, childbirth and the puerperium</t>
  </si>
  <si>
    <t>ovarian problem</t>
  </si>
  <si>
    <t>obstetric problem</t>
  </si>
  <si>
    <t>N50 Other disorders of male genital organs</t>
  </si>
  <si>
    <t>joint disorder</t>
  </si>
  <si>
    <t>K13 Other diseases of lip and oral mucosa</t>
  </si>
  <si>
    <t>G25 Other extrapyramidal and movement disorders</t>
  </si>
  <si>
    <t>E15-E16 Other disorders of glucose regulation and pancreatic internal secretion</t>
  </si>
  <si>
    <t>retinal problem</t>
  </si>
  <si>
    <t>M84 Disorders of continuity of bone</t>
  </si>
  <si>
    <t>infection of nervous system</t>
  </si>
  <si>
    <t>H49-H52 Disorders of ocular muscles, binocular movement, accommodation and refraction</t>
  </si>
  <si>
    <t>back pain</t>
  </si>
  <si>
    <t>sciatica</t>
  </si>
  <si>
    <t>C30-C39 Malignant neoplasms of respiratory and intrathoracic organs</t>
  </si>
  <si>
    <t>O72 Postpartum haemorrhage</t>
  </si>
  <si>
    <t>respiratory infection</t>
  </si>
  <si>
    <t>N18 Chronic renal failure</t>
  </si>
  <si>
    <t>A49 Bacterial infection of unspecified site</t>
  </si>
  <si>
    <t>inflammatory bowel disease</t>
  </si>
  <si>
    <t>H01 Other inflammation of eyelid</t>
  </si>
  <si>
    <t>D04 Carcinoma in situ of skin</t>
  </si>
  <si>
    <t>A41 Other septicaemia</t>
  </si>
  <si>
    <t>G43 Migraine</t>
  </si>
  <si>
    <t>sleep apnoea</t>
  </si>
  <si>
    <t>E16 Other disorders of pancreatic internal secretion</t>
  </si>
  <si>
    <t>K83 Other diseases of biliary tract</t>
  </si>
  <si>
    <t>pancreatic disease</t>
  </si>
  <si>
    <t>K35-K38 Diseases of appendix</t>
  </si>
  <si>
    <t>M54 Dorsalgia</t>
  </si>
  <si>
    <t>viral infection</t>
  </si>
  <si>
    <t>hiatus hernia</t>
  </si>
  <si>
    <t>epilepsy</t>
  </si>
  <si>
    <t>eye/eyelid problem</t>
  </si>
  <si>
    <t>psychological/psychiatric problem</t>
  </si>
  <si>
    <t>G51 Facial nerve disorders</t>
  </si>
  <si>
    <t>L81 Other disorders of pigmentation</t>
  </si>
  <si>
    <t>K57 Diverticular disease of intestine</t>
  </si>
  <si>
    <t>cervical problem</t>
  </si>
  <si>
    <t>J95-J99 Other diseases of the respiratory system</t>
  </si>
  <si>
    <t>G40-G47 Episodic and paroxysmal disorders</t>
  </si>
  <si>
    <t>O63 Long labour</t>
  </si>
  <si>
    <t>M70 Soft tissue disorders related to use, overuse and pressure</t>
  </si>
  <si>
    <t>B07 Viral warts</t>
  </si>
  <si>
    <t>O36 Maternal care for other known or suspected foetal problems</t>
  </si>
  <si>
    <t>N03 Chronic nephritic syndrome</t>
  </si>
  <si>
    <t>peritonitis</t>
  </si>
  <si>
    <t>K60 Fissure and fistula of anal and rectal regions</t>
  </si>
  <si>
    <t>N80-N98 Noninflammatory disorders of female genital tract</t>
  </si>
  <si>
    <t>anal problem</t>
  </si>
  <si>
    <t>K20-K31 Diseases of oesophagus, stomach and duodenum</t>
  </si>
  <si>
    <t>M48 Other spondylopathies</t>
  </si>
  <si>
    <t>K90-K93 Other diseases of the digestive system</t>
  </si>
  <si>
    <t>prostate problem (not cancer)</t>
  </si>
  <si>
    <t>miscarriage</t>
  </si>
  <si>
    <t>D80-D89 Certain disorders involving the immune mechanism</t>
  </si>
  <si>
    <t>I89 Other non-infective disorders of lymphatic vessels and lymph nodes</t>
  </si>
  <si>
    <t>G44 Other headache syndromes</t>
  </si>
  <si>
    <t>fracture pelvis &amp; lower limb</t>
  </si>
  <si>
    <t>D65-D69 Coagulation defects, purpura and other haemorrhagic conditions</t>
  </si>
  <si>
    <t>N30 Cystitis</t>
  </si>
  <si>
    <t>I30-I52 Other forms of heart disease</t>
  </si>
  <si>
    <t>O30-O48 Maternal care related to the fetus and amniotic cavity and possible delivery problems</t>
  </si>
  <si>
    <t>J98 Other respiratory disorders</t>
  </si>
  <si>
    <t>C15-C26 Malignant neoplasms of digestive organs</t>
  </si>
  <si>
    <t>M35 Other systemic involvement of connective tissue</t>
  </si>
  <si>
    <t>I95 Hypotension</t>
  </si>
  <si>
    <t>N72 Inflammatory disease of cervix uteri</t>
  </si>
  <si>
    <t>J30 Vasomotor and allergic rhinitis</t>
  </si>
  <si>
    <t>benign breast lump</t>
  </si>
  <si>
    <t>K82 Other diseases of gallbladder</t>
  </si>
  <si>
    <t>K65-K67 Diseases of peritoneum</t>
  </si>
  <si>
    <t>I63 Cerebral infarction</t>
  </si>
  <si>
    <t>L08 Other local infections of skin and subcutaneous tissue</t>
  </si>
  <si>
    <t>Alcohol drinker status</t>
  </si>
  <si>
    <t>I12 Hypertensive renal disease</t>
  </si>
  <si>
    <t>I65 Occlusion and stenosis of precerebral arteries, not resulting in cerebral infarction</t>
  </si>
  <si>
    <t>fibromyalgia</t>
  </si>
  <si>
    <t>O10-O16 Oedema, proteinuria and hypertensive disorders in pregnancy, childbirth and the puerperium</t>
  </si>
  <si>
    <t>F33 Recurrent depressive disorder</t>
  </si>
  <si>
    <t>K14 Diseases of tongue</t>
  </si>
  <si>
    <t>irritable bowel syndrome</t>
  </si>
  <si>
    <t>B97 Viral agents as the cause of diseases classified to other chapters</t>
  </si>
  <si>
    <t>tuberculosis (tb)</t>
  </si>
  <si>
    <t>M23 Internal derangement of knee</t>
  </si>
  <si>
    <t>D06 Carcinoma in situ of cervix uteri</t>
  </si>
  <si>
    <t>F00-F09 Organic, including symptomatic, mental disorders</t>
  </si>
  <si>
    <t>M50-M54 Other dorsopathies</t>
  </si>
  <si>
    <t>other neurological problem</t>
  </si>
  <si>
    <t>I45 Other conduction disorders</t>
  </si>
  <si>
    <t>pleurisy</t>
  </si>
  <si>
    <t>H90 Conductive and sensorineural hearing loss</t>
  </si>
  <si>
    <t>C50-C50 Malignant neoplasm of breast</t>
  </si>
  <si>
    <t>C50 Malignant neoplasm of breast</t>
  </si>
  <si>
    <t>I83 Varicose veins of lower extremities</t>
  </si>
  <si>
    <t>C60-C63 Malignant neoplasms of male genital organs</t>
  </si>
  <si>
    <t>I70-I79 Diseases of arteries, arterioles and capillaries</t>
  </si>
  <si>
    <t>G40 Epilepsy</t>
  </si>
  <si>
    <t>K41 Femoral hernia</t>
  </si>
  <si>
    <t>N40 Hyperplasia of prostate</t>
  </si>
  <si>
    <t>H50 Other strabismus</t>
  </si>
  <si>
    <t>N64 Other disorders of breast</t>
  </si>
  <si>
    <t>M65-M68 Disorders of synovium and tendon</t>
  </si>
  <si>
    <t>M40-M43 Deforming dorsopathies</t>
  </si>
  <si>
    <t>ankylosing spondylitis</t>
  </si>
  <si>
    <t>H43 Disorders of vitreous body</t>
  </si>
  <si>
    <t>vasculitis</t>
  </si>
  <si>
    <t>N94 Pain and other conditions associated with female genital organs and menstrual cycle</t>
  </si>
  <si>
    <t>L40 Psoriasis</t>
  </si>
  <si>
    <t>N75 Diseases of Bartholin's gland</t>
  </si>
  <si>
    <t>B95-B98 Bacterial, viral and other infectious agents</t>
  </si>
  <si>
    <t>N25-N29 Other disorders of kidney and ureter</t>
  </si>
  <si>
    <t>C20 Malignant neoplasm of rectum</t>
  </si>
  <si>
    <t>allergy or anaphylactic reaction to drug</t>
  </si>
  <si>
    <t>F20 Schizophrenia</t>
  </si>
  <si>
    <t>I10 Essential (primary) hypertension</t>
  </si>
  <si>
    <t>bronchiectasis</t>
  </si>
  <si>
    <t>appendicitis</t>
  </si>
  <si>
    <t>hayfever/allergic rhinitis</t>
  </si>
  <si>
    <t>K50 Crohn's disease [regional enteritis]</t>
  </si>
  <si>
    <t>J43 Emphysema</t>
  </si>
  <si>
    <t>peripheral nerve disorder</t>
  </si>
  <si>
    <t>C81-C96 Malignant neoplasms, stated or presumed to be primary, of lymphoid, haematopoietic and related tissue</t>
  </si>
  <si>
    <t>I27 Other pulmonary heart diseases</t>
  </si>
  <si>
    <t>I50 Heart failure</t>
  </si>
  <si>
    <t>E86 Volume depletion</t>
  </si>
  <si>
    <t>K35 Acute appendicitis</t>
  </si>
  <si>
    <t>G31 Other degenerative diseases of nervous system, not elsewhere classified</t>
  </si>
  <si>
    <t>oesophageal disorder</t>
  </si>
  <si>
    <t>O04 Medical abortion</t>
  </si>
  <si>
    <t>N70-N77 Inflammatory diseases of female pelvic organs</t>
  </si>
  <si>
    <t>I24 Other acute ischaemic heart diseases</t>
  </si>
  <si>
    <t>N28 Other disorders of kidney and ureter, not elsewhere classified</t>
  </si>
  <si>
    <t>C61 Malignant neoplasm of prostate</t>
  </si>
  <si>
    <t>I10-I15 Hypertensive diseases</t>
  </si>
  <si>
    <t>H43-H45 Disorders of vitreous body and globe</t>
  </si>
  <si>
    <t>N40-N51 Diseases of male genital organs</t>
  </si>
  <si>
    <t>H18 Other disorders of cornea</t>
  </si>
  <si>
    <t>measles / morbillivirus</t>
  </si>
  <si>
    <t>N31 Neuromuscular dysfunction of bladder, not elsewhere classified</t>
  </si>
  <si>
    <t>K25 Gastric ulcer</t>
  </si>
  <si>
    <t>diabetic eye disease</t>
  </si>
  <si>
    <t>varicella zoster virus</t>
  </si>
  <si>
    <t>heart arrhythmia</t>
  </si>
  <si>
    <t>G35 Multiple sclerosis</t>
  </si>
  <si>
    <t>M20 Acquired deformities of fingers and toes</t>
  </si>
  <si>
    <t>H25 Senile cataract</t>
  </si>
  <si>
    <t>I95-I99 Other and unspecified disorders of the circulatory system</t>
  </si>
  <si>
    <t>pneumothorax</t>
  </si>
  <si>
    <t>I05-I09 Chronic rheumatic heart diseases</t>
  </si>
  <si>
    <t>H11 Other disorders of conjunctiva</t>
  </si>
  <si>
    <t>G30-G32 Other degenerative diseases of the nervous system</t>
  </si>
  <si>
    <t>J39 Other diseases of upper respiratory tract</t>
  </si>
  <si>
    <t>J31 Chronic rhinitis, nasopharyngitis and pharyngitis</t>
  </si>
  <si>
    <t>N90 Other noninflammatory disorders of vulva and perineum</t>
  </si>
  <si>
    <t>O34 Maternal care for known or suspected abnormality of pelvic organs</t>
  </si>
  <si>
    <t>L50-L54 Urticaria and erythema</t>
  </si>
  <si>
    <t>F05 Delirium, not induced by alcohol and other psychoactive substances</t>
  </si>
  <si>
    <t>neck problem/injury</t>
  </si>
  <si>
    <t>chronic/degenerative neurological problem</t>
  </si>
  <si>
    <t>H54 Blindness and low vision</t>
  </si>
  <si>
    <t>L53 Other erythematous conditions</t>
  </si>
  <si>
    <t>E04 Other non-toxic goitre</t>
  </si>
  <si>
    <t>J06 Acute upper respiratory infections of multiple and unspecified sites</t>
  </si>
  <si>
    <t>E53 Deficiency of other B group vitamins</t>
  </si>
  <si>
    <t>N88 Other noninflammatory disorders of cervix uteri</t>
  </si>
  <si>
    <t>neurology</t>
  </si>
  <si>
    <t>I60 Subarachnoid haemorrhage</t>
  </si>
  <si>
    <t>M50 Cervical disk disorders</t>
  </si>
  <si>
    <t>O02 Other abnormal products of conception</t>
  </si>
  <si>
    <t>I64 Stroke, not specified as haemorrhage or infarction</t>
  </si>
  <si>
    <t>J34 Other disorders of nose and nasal sinuses</t>
  </si>
  <si>
    <t>L05 Pilonidal cyst</t>
  </si>
  <si>
    <t>G55 Nerve root and plexus compressions in diseases classified elsewhere</t>
  </si>
  <si>
    <t>N47 Redundant prepuce, phimosis and paraphimosis</t>
  </si>
  <si>
    <t>ear/vestibular disorder</t>
  </si>
  <si>
    <t>uterine problem</t>
  </si>
  <si>
    <t>O80 Single spontaneous delivery</t>
  </si>
  <si>
    <t>O75 Other complications of labour and delivery, not elsewhere classified</t>
  </si>
  <si>
    <t>K01 Embedded and impacted teeth</t>
  </si>
  <si>
    <t>disc problem</t>
  </si>
  <si>
    <t>K07 Dentofacial anomalies [including malocclusion]</t>
  </si>
  <si>
    <t>peripheral vascular disease</t>
  </si>
  <si>
    <t>J96 Respiratory failure, not elsewhere classified</t>
  </si>
  <si>
    <t>L92 Granulomatous disorders of skin and subcutaneous tissue</t>
  </si>
  <si>
    <t>M51 Other intervertebral disk disorders</t>
  </si>
  <si>
    <t>throat or larynx disorder</t>
  </si>
  <si>
    <t>F20-F29 Schizophrenia, schizotypal and delusional disorders</t>
  </si>
  <si>
    <t>G80-G83 Cerebral palsy and other paralytic syndromes</t>
  </si>
  <si>
    <t>O26 Maternal care for other conditions predominantly related to pregnancy</t>
  </si>
  <si>
    <t>K42 Umbilical hernia</t>
  </si>
  <si>
    <t>C56 Malignant neoplasm of ovary</t>
  </si>
  <si>
    <t>tropical &amp; travel-related infections</t>
  </si>
  <si>
    <t>bladder problem (not cancer)</t>
  </si>
  <si>
    <t>other respiratory problems</t>
  </si>
  <si>
    <t>K56 Paralytic ileus and intestinal obstruction without hernia</t>
  </si>
  <si>
    <t>J18 Pneumonia, organism unspecified</t>
  </si>
  <si>
    <t>rosacea</t>
  </si>
  <si>
    <t>I47 Paroxysmal tachycardia</t>
  </si>
  <si>
    <t>M72 Fibroblastic disorders</t>
  </si>
  <si>
    <t>M25 Other joint disorders, not elsewhere classified</t>
  </si>
  <si>
    <t>F30-F39 Mood [affective] disorders</t>
  </si>
  <si>
    <t>H52 Disorders of refraction and accommodation</t>
  </si>
  <si>
    <t>M75 Shoulder lesions</t>
  </si>
  <si>
    <t>K86 Other diseases of pancreas</t>
  </si>
  <si>
    <t>emphysema/chronic bronchitis</t>
  </si>
  <si>
    <t>urinary frequency / incontinence</t>
  </si>
  <si>
    <t>N93 Other abnormal uterine and vaginal bleeding</t>
  </si>
  <si>
    <t>I85 Oesophageal varices</t>
  </si>
  <si>
    <t>G90-G99 Other disorders of the nervous system</t>
  </si>
  <si>
    <t>dyspepsia / indigestion</t>
  </si>
  <si>
    <t>H26 Other cataract</t>
  </si>
  <si>
    <t>connective tissue disorder</t>
  </si>
  <si>
    <t>C18 Malignant neoplasm of colon</t>
  </si>
  <si>
    <t>F40-F48 Neurotic, stress-related and somatoform disorders</t>
  </si>
  <si>
    <t>mumps / epidemic parotitis</t>
  </si>
  <si>
    <t>O48 Prolonged pregnancy</t>
  </si>
  <si>
    <t>I42 Cardiomyopathy</t>
  </si>
  <si>
    <t>H00-H06 Disorders of eyelid, lacrimal system and orbit</t>
  </si>
  <si>
    <t>D70-D77 Other diseases of blood and blood-forming organs</t>
  </si>
  <si>
    <t>G70-G73 Diseases of myoneural junction and muscle</t>
  </si>
  <si>
    <t>E50-E64 Other nutritional deficiencies</t>
  </si>
  <si>
    <t>M85 Other disorders of bone density and structure</t>
  </si>
  <si>
    <t>M67 Other disorders of synovium and tendon</t>
  </si>
  <si>
    <t>Hand grip strength (left) / Hand grip strength (right)</t>
  </si>
  <si>
    <t>M53 Other dorsopathies, not elsewhere classified</t>
  </si>
  <si>
    <t>K85 Acute pancreatitis</t>
  </si>
  <si>
    <t>allergy or anaphylactic reaction to food</t>
  </si>
  <si>
    <t>M22 Disorders of patella</t>
  </si>
  <si>
    <t>diverticular disease/diverticulitis</t>
  </si>
  <si>
    <t>M71 Other bursopathies</t>
  </si>
  <si>
    <t>J09-J18 Influenza and pneumonia</t>
  </si>
  <si>
    <t>M65 Synovitis and tenosynovitis</t>
  </si>
  <si>
    <t>M62 Other disorders of muscle</t>
  </si>
  <si>
    <t>bronchitis</t>
  </si>
  <si>
    <t>O20 Haemorrhage in early pregnancy</t>
  </si>
  <si>
    <t>N45 Orchitis and epididymitis</t>
  </si>
  <si>
    <t>H35 Other retinal disorders</t>
  </si>
  <si>
    <t>A04 Other bacterial intestinal infections</t>
  </si>
  <si>
    <t>O00-O08 Pregnancy with abortive outcome</t>
  </si>
  <si>
    <t>eye trauma</t>
  </si>
  <si>
    <t>M00-M03 Infectious arthropathies</t>
  </si>
  <si>
    <t>D05 Carcinoma in situ of breast</t>
  </si>
  <si>
    <t>E65-E68 Obesity and other hyperalimentation</t>
  </si>
  <si>
    <t>H33 Retinal detachments and breaks</t>
  </si>
  <si>
    <t>K55 Vascular disorders of intestine</t>
  </si>
  <si>
    <t>D73 Diseases of spleen</t>
  </si>
  <si>
    <t>substance abuse/dependency</t>
  </si>
  <si>
    <t>M07 Psoriatic and enteropathic arthropathies</t>
  </si>
  <si>
    <t>D41 Neoplasm of uncertain or unknown behaviour of urinary organs</t>
  </si>
  <si>
    <t>L60 Nail disorders</t>
  </si>
  <si>
    <t>M46 Other inflammatory spondylopathies</t>
  </si>
  <si>
    <t>chronic obstructive airways disease/copd</t>
  </si>
  <si>
    <t>bacterial infection</t>
  </si>
  <si>
    <t>B96 Other bacterial agents as the cause of diseases classified to other chapters</t>
  </si>
  <si>
    <t>M24 Other specific joint derangements</t>
  </si>
  <si>
    <t>bone disorder</t>
  </si>
  <si>
    <t>M41 Scoliosis</t>
  </si>
  <si>
    <t>cervical spondylosis</t>
  </si>
  <si>
    <t>L89 Decubitus ulcer</t>
  </si>
  <si>
    <t>B34 Viral infection of unspecified site</t>
  </si>
  <si>
    <t>M20-M25 Other joint disorders</t>
  </si>
  <si>
    <t>nervous breakdown</t>
  </si>
  <si>
    <t>G47 Sleep disorders</t>
  </si>
  <si>
    <t>other abdominal problem</t>
  </si>
  <si>
    <t>H91 Other hearing loss</t>
  </si>
  <si>
    <t>N70 Salpingitis and oophoritis</t>
  </si>
  <si>
    <t>M45-M49 Spondylopathies</t>
  </si>
  <si>
    <t>K50-K52 Noninfective enteritis and colitis</t>
  </si>
  <si>
    <t>O20-O29 Other maternal disorders predominantly related to pregnancy</t>
  </si>
  <si>
    <t>M16 Coxarthrosis [arthrosis of hip]</t>
  </si>
  <si>
    <t>J93 Pneumothorax</t>
  </si>
  <si>
    <t>head injury</t>
  </si>
  <si>
    <t>J80-J84 Other respiratory diseases principally affecting the interstitium</t>
  </si>
  <si>
    <t>Handedness (chirality/laterality)</t>
  </si>
  <si>
    <t>N30-N39 Other diseases of urinary system</t>
  </si>
  <si>
    <t>D69 Purpura and other haemorrhagic conditions</t>
  </si>
  <si>
    <t>O80-O84 Delivery</t>
  </si>
  <si>
    <t>helicobacter pylori</t>
  </si>
  <si>
    <t>A09 Diarrhoea and gastro-enteritis of presumed infectious origin</t>
  </si>
  <si>
    <t>arthritis (nos)</t>
  </si>
  <si>
    <t>O16 Unspecified maternal hypertension</t>
  </si>
  <si>
    <t>F32 Depressive episode</t>
  </si>
  <si>
    <t>J00-J06 Acute upper respiratory infections</t>
  </si>
  <si>
    <t>I49 Other cardiac arrhythmias</t>
  </si>
  <si>
    <t>J02 Acute pharyngitis</t>
  </si>
  <si>
    <t>B95 Streptococcus and staphylococcus as the cause of diseases classified to other chapters</t>
  </si>
  <si>
    <t>D63 Anaemia in chronic diseases classified elsewhere</t>
  </si>
  <si>
    <t>E20-E35 Disorders of other endocrine glands</t>
  </si>
  <si>
    <t>G62 Other polyneuropathies</t>
  </si>
  <si>
    <t>F10-F19 Mental and behavioural disorders due to psychoactive substance use</t>
  </si>
  <si>
    <t>G20 Parkinson's disease</t>
  </si>
  <si>
    <t>N32 Other disorders of bladder</t>
  </si>
  <si>
    <t>M60-M63 Disorders of muscles</t>
  </si>
  <si>
    <t>H90-H95 Other disorders of ear</t>
  </si>
  <si>
    <t>M43 Other deforming dorsopathies</t>
  </si>
  <si>
    <t>I60-I69 Cerebrovascular diseases</t>
  </si>
  <si>
    <t>G35-G37 Demyelinating diseases of the central nervous system</t>
  </si>
  <si>
    <t>G81 Hemiplegia</t>
  </si>
  <si>
    <t>G93 Other disorders of brain</t>
  </si>
  <si>
    <t>Smoking status</t>
  </si>
  <si>
    <t>E66 Obesity</t>
  </si>
  <si>
    <t>ent disorder/not cancer</t>
  </si>
  <si>
    <t>L91 Hypertrophic disorders of skin</t>
  </si>
  <si>
    <t>B35-B49 Mycoses</t>
  </si>
  <si>
    <t>D00-D09 In situ neoplasms</t>
  </si>
  <si>
    <t>H34 Retinal vascular occlusions</t>
  </si>
  <si>
    <t>J69 Pneumonitis due to solids and liquids</t>
  </si>
  <si>
    <t>C51-C58 Malignant neoplasms of female genital organs</t>
  </si>
  <si>
    <t>G60-G64 Polyneuropathies and other disorders of the peripheral nervous system</t>
  </si>
  <si>
    <t>J38 Diseases of vocal cords and larynx, not elsewhere classified</t>
  </si>
  <si>
    <t>J40 Bronchitis, not specified as acute or chronic</t>
  </si>
  <si>
    <t>other urological problem (male)</t>
  </si>
  <si>
    <t>A00-A09 Intestinal infectious diseases</t>
  </si>
  <si>
    <t>J03 Acute tonsillitis</t>
  </si>
  <si>
    <t>I34 Nonrheumatic mitral valve disorders</t>
  </si>
  <si>
    <t>D75 Other diseases of blood and blood-forming organs</t>
  </si>
  <si>
    <t>cranial nerve problem/palsy</t>
  </si>
  <si>
    <t>other renal/kidney problem</t>
  </si>
  <si>
    <t>N73 Other female pelvic inflammatory diseases</t>
  </si>
  <si>
    <t>D70 Agranulocytosis</t>
  </si>
  <si>
    <t>K70 Alcoholic liver disease</t>
  </si>
  <si>
    <t>N23 Unspecified renal colic</t>
  </si>
  <si>
    <t>O82 Single delivery by Caesarean section</t>
  </si>
  <si>
    <t>H02 Other disorders of eyelid</t>
  </si>
  <si>
    <t>A08 Viral and other specified intestinal infections</t>
  </si>
  <si>
    <t>N13 Obstructive and reflux uropathy</t>
  </si>
  <si>
    <t>O60-O75 Complications of labour and delivery</t>
  </si>
  <si>
    <t>B25-B34 Other viral diseases</t>
  </si>
  <si>
    <t>N62 Hypertrophy of breast</t>
  </si>
  <si>
    <t>rectal or colon adenoma/polyps</t>
  </si>
  <si>
    <t>migraine</t>
  </si>
  <si>
    <t>I08 Multiple valve diseases</t>
  </si>
  <si>
    <t>F31 Bipolar affective disorder</t>
  </si>
  <si>
    <t>H53-H54 Visual disturbances and blindness</t>
  </si>
  <si>
    <t>K31 Other diseases of stomach and duodenum</t>
  </si>
  <si>
    <t>N00-N08 Glomerular diseases</t>
  </si>
  <si>
    <t>O69 Labour and delivery complicated by umbilical cord complications</t>
  </si>
  <si>
    <t>blistering/desquamating skin disorder</t>
  </si>
  <si>
    <t>M17 Gonarthrosis [arthrosis of knee]</t>
  </si>
  <si>
    <t>A30-A49 Other bacterial diseases</t>
  </si>
  <si>
    <t>K91 Postprocedural disorders of digestive system, not elsewhere classified</t>
  </si>
  <si>
    <t>C54 Malignant neoplasm of corpus uteri</t>
  </si>
  <si>
    <t>muscle/soft tissue problem</t>
  </si>
  <si>
    <t>oesophagitis/barretts oesophagus</t>
  </si>
  <si>
    <t>K22 Other diseases of oesophagus</t>
  </si>
  <si>
    <t>N36 Other disorders of urethra</t>
  </si>
  <si>
    <t>C64 Malignant neoplasm of kidney, except renal pelvis</t>
  </si>
  <si>
    <t>other venous/lymphatic disease</t>
  </si>
  <si>
    <t>gastro-oesophageal reflux (gord) / gastric reflux</t>
  </si>
  <si>
    <t>H15-H22 Disorders of sclera, cornea, iris and ciliary body</t>
  </si>
  <si>
    <t>K92 Other diseases of digestive system</t>
  </si>
  <si>
    <t>varicose veins</t>
  </si>
  <si>
    <t>menorrhagia (unknown cause)</t>
  </si>
  <si>
    <t>dry eyes</t>
  </si>
  <si>
    <t>K75 Other inflammatory liver diseases</t>
  </si>
  <si>
    <t>H25-H28 Disorders of lens</t>
  </si>
  <si>
    <t>K52 Other non-infective gastro-enteritis and colitis</t>
  </si>
  <si>
    <t>M15-M19 Arthrosis</t>
  </si>
  <si>
    <t>N39 Other disorders of urinary system</t>
  </si>
  <si>
    <t>I46 Cardiac arrest</t>
  </si>
  <si>
    <t>H53 Visual disturbances</t>
  </si>
  <si>
    <t>glaucoma</t>
  </si>
  <si>
    <t>G99 Other disorders of nervous system in diseases classified elsewhere</t>
  </si>
  <si>
    <t>I70 Atherosclerosis</t>
  </si>
  <si>
    <t>K43 Ventral hernia</t>
  </si>
  <si>
    <t>F41 Other anxiety disorders</t>
  </si>
  <si>
    <t>Number of operations, self-reported</t>
  </si>
  <si>
    <t>M05 Seropositive rheumatoid arthritis</t>
  </si>
  <si>
    <t>N97 Female infertility</t>
  </si>
  <si>
    <t>colitis/not crohns or ulcerative colitis</t>
  </si>
  <si>
    <t>O68 Labour and delivery complicated by foetal stress [distress]</t>
  </si>
  <si>
    <t>duodenal ulcer</t>
  </si>
  <si>
    <t>H55-H59 Other disorders of eye and adnexa</t>
  </si>
  <si>
    <t>M47 Spondylosis</t>
  </si>
  <si>
    <t>N87 Dysplasia of cervix uteri</t>
  </si>
  <si>
    <t>G20-G26 Extrapyramidal and movement disorders</t>
  </si>
  <si>
    <t>H65 Nonsuppurative otitis media</t>
  </si>
  <si>
    <t>D03 Melanoma in situ</t>
  </si>
  <si>
    <t>clotting disorder/excessive bleeding</t>
  </si>
  <si>
    <t>K40-K46 Hernia</t>
  </si>
  <si>
    <t>abdominal hernia</t>
  </si>
  <si>
    <t>depression</t>
  </si>
  <si>
    <t>O85-O92 Complications predominantly related to the puerperium</t>
  </si>
  <si>
    <t>K66 Other disorders of peritoneum</t>
  </si>
  <si>
    <r>
      <t>Total Sample of Cohort    (</t>
    </r>
    <r>
      <rPr>
        <i/>
        <sz val="8"/>
        <color indexed="8"/>
        <rFont val="Helvetica"/>
        <family val="2"/>
      </rPr>
      <t>N</t>
    </r>
    <r>
      <rPr>
        <sz val="8"/>
        <color indexed="8"/>
        <rFont val="Helvetica"/>
        <family val="2"/>
      </rPr>
      <t xml:space="preserve"> All)</t>
    </r>
  </si>
  <si>
    <t>from 10</t>
  </si>
  <si>
    <t>11, 12</t>
  </si>
  <si>
    <t>22,23</t>
  </si>
  <si>
    <r>
      <t>Research Program on Genes, Environment and Health/Genetic Epidemiology Research on Aging</t>
    </r>
    <r>
      <rPr>
        <b/>
        <sz val="8"/>
        <color indexed="8"/>
        <rFont val="Helvetica"/>
        <family val="2"/>
      </rPr>
      <t xml:space="preserve"> (</t>
    </r>
    <r>
      <rPr>
        <sz val="8"/>
        <color indexed="8"/>
        <rFont val="Helvetica"/>
        <family val="2"/>
      </rPr>
      <t>RPGEH/GERA)</t>
    </r>
  </si>
  <si>
    <t>29,30</t>
  </si>
  <si>
    <t>1918-1960</t>
  </si>
  <si>
    <t>71.6 (5.3)</t>
  </si>
  <si>
    <r>
      <t xml:space="preserve">Rudan, I., Marušić, A., Janković, S., Rotim, K., Boban, M., Lauc, G., ... &amp; Benčić, G. (2009). 10 001 Dalmatians" Croatia Launches Its National Biobank". </t>
    </r>
    <r>
      <rPr>
        <i/>
        <sz val="8"/>
        <color theme="1"/>
        <rFont val="Helvetica"/>
        <family val="2"/>
      </rPr>
      <t>Croatian medical journal</t>
    </r>
    <r>
      <rPr>
        <sz val="8"/>
        <color theme="1"/>
        <rFont val="Helvetica"/>
        <family val="2"/>
      </rPr>
      <t xml:space="preserve">, </t>
    </r>
    <r>
      <rPr>
        <i/>
        <sz val="8"/>
        <color theme="1"/>
        <rFont val="Helvetica"/>
        <family val="2"/>
      </rPr>
      <t>50</t>
    </r>
    <r>
      <rPr>
        <sz val="8"/>
        <color theme="1"/>
        <rFont val="Helvetica"/>
        <family val="2"/>
      </rPr>
      <t>(1), 0-0.</t>
    </r>
  </si>
  <si>
    <t>Barban, N., R. Jansen, R. De Vlaming, A. Vaez, J.J. Mandemakers, and others. 2016. ‘Genome-Wide Analysis Identifies 12 Loci Influencing Human Reproductive Behavior’, Nature Genetics, 48.12</t>
  </si>
  <si>
    <t>University of Essex. Institute for Social and Economic Research, NatCen Social Research, Kantar Public. (2018). Understanding Society: Waves 1-8, 2009-2017 and Harmonised BHPS: Waves 1-18, 1991-2009. [data collection]. 11th Edition. UK Data Service. SN: 6614, http://doi.org/10.5255/UKDA-SN-6614-12.  METADAC application: USOC-DAC_033_MILLS</t>
  </si>
  <si>
    <t xml:space="preserve">Would you please tell me the first name, sex, and the month and year of birth
for each of your children? Please start with the oldest and work down to the
youngest </t>
  </si>
  <si>
    <t>Example questions: [1] "How many children do you have (have you had)? Remember to include any babies or children lost through death, as well as any children who are adopted, fostered, or from a spouse’s previous marriage". [2]"How many children have you had - not counting any (step, adopted, or foster children, or any) who were stillborn?" [3}"We would like you to tell us about any children you have ever had (please include babies/children lost through early death)." [4] "How many children do you have?".</t>
  </si>
  <si>
    <r>
      <t xml:space="preserve">HWE </t>
    </r>
    <r>
      <rPr>
        <i/>
        <sz val="8"/>
        <rFont val="Helvetica"/>
        <family val="2"/>
      </rPr>
      <t>P</t>
    </r>
    <r>
      <rPr>
        <sz val="8"/>
        <rFont val="Helvetica"/>
        <family val="2"/>
      </rPr>
      <t>-value</t>
    </r>
  </si>
  <si>
    <t>see (1)</t>
  </si>
  <si>
    <t>Michigan Server/Minimac3</t>
  </si>
  <si>
    <r>
      <t>Notes:</t>
    </r>
    <r>
      <rPr>
        <sz val="8"/>
        <rFont val="Helvetica"/>
        <family val="2"/>
      </rPr>
      <t xml:space="preserve"> Call rate under SNP-level quality controls refers to the minimum percentage of successfully genotyped SNPs required for the SNP to be included in the set of genotyped SNPs. Call-rate under subject-level exclusions is the minimum fraction of SNPs successfully genotyped in order for the subject to be retained in the sample. </t>
    </r>
    <r>
      <rPr>
        <i/>
        <sz val="8"/>
        <rFont val="Helvetica"/>
        <family val="2"/>
      </rPr>
      <t xml:space="preserve">HWE: </t>
    </r>
    <r>
      <rPr>
        <sz val="8"/>
        <rFont val="Helvetica"/>
        <family val="2"/>
      </rPr>
      <t>Hardy-Weinberg equilibrium</t>
    </r>
    <r>
      <rPr>
        <i/>
        <sz val="8"/>
        <rFont val="Helvetica"/>
        <family val="2"/>
      </rPr>
      <t xml:space="preserve">. </t>
    </r>
    <r>
      <rPr>
        <sz val="8"/>
        <rFont val="Helvetica"/>
        <family val="2"/>
      </rPr>
      <t>Date is the date of the release of the haplotypes used in imputation.</t>
    </r>
  </si>
  <si>
    <r>
      <t xml:space="preserve">(1) Barban, N., R. Jansen, R. De Vlaming, A. Vaez, J.J. Mandemakers, and others. 2016. ‘Genome-Wide Analysis Identifies 12 Loci Influencing Human Reproductive Behavior’, </t>
    </r>
    <r>
      <rPr>
        <i/>
        <sz val="12"/>
        <color theme="1"/>
        <rFont val="Calibri"/>
        <family val="2"/>
        <scheme val="minor"/>
      </rPr>
      <t>Nature Genetics</t>
    </r>
    <r>
      <rPr>
        <sz val="12"/>
        <color theme="1"/>
        <rFont val="Calibri"/>
        <family val="2"/>
        <scheme val="minor"/>
      </rPr>
      <t>, 48.12 &lt;https://doi.org/10.1038/ng.3698&gt;</t>
    </r>
  </si>
  <si>
    <t>Table S6. Description of SNP filtering and cohort exclusion in number of children ever born  (NEB) analyses X Chromosome</t>
  </si>
  <si>
    <t>Table S2. Participating Study phenotype description</t>
  </si>
  <si>
    <t>Table S5. Description of SNP filtering and cohort exclusion in number of children ever born  (NEB) analyses</t>
  </si>
  <si>
    <r>
      <t>λ</t>
    </r>
    <r>
      <rPr>
        <vertAlign val="subscript"/>
        <sz val="8"/>
        <color rgb="FF000000"/>
        <rFont val="Helvetica"/>
        <family val="2"/>
      </rPr>
      <t>GC</t>
    </r>
  </si>
  <si>
    <t>HPFS (Subcohort 1, Affy)</t>
  </si>
  <si>
    <t>HPFS (Subcohort 2, Affy)</t>
  </si>
  <si>
    <t>HPFS (Subcohort 1, Illumina</t>
  </si>
  <si>
    <t>HPFS (Subcohort 2, Illumina)</t>
  </si>
  <si>
    <t>HPFS (Subcohort 1, Omni)</t>
  </si>
  <si>
    <t>HPFS (Subcohort 2, Omni)</t>
  </si>
  <si>
    <t>NHS (llumina)</t>
  </si>
  <si>
    <r>
      <t xml:space="preserve">Supplementary Table 13. The results of non-synonymous variant mapping using </t>
    </r>
    <r>
      <rPr>
        <b/>
        <i/>
        <sz val="12"/>
        <color indexed="8"/>
        <rFont val="Calibri"/>
        <family val="2"/>
      </rPr>
      <t>in silico</t>
    </r>
    <r>
      <rPr>
        <b/>
        <sz val="12"/>
        <color indexed="8"/>
        <rFont val="Calibri"/>
        <family val="2"/>
      </rPr>
      <t xml:space="preserve"> sequencing pipeline. </t>
    </r>
  </si>
  <si>
    <t>nsSNP</t>
  </si>
  <si>
    <t>Pos_38</t>
  </si>
  <si>
    <t>LD</t>
  </si>
  <si>
    <t>Cytoband</t>
  </si>
  <si>
    <t>AF_EUR</t>
  </si>
  <si>
    <t>Gene</t>
  </si>
  <si>
    <t>Exonic_detail</t>
  </si>
  <si>
    <t>Gwas_catalog</t>
  </si>
  <si>
    <t>NEB - Sex Combined</t>
  </si>
  <si>
    <t>rs6485702</t>
  </si>
  <si>
    <t>11p11.2</t>
  </si>
  <si>
    <t>LRP4:NM_002334:exon23:c.A3256G:p.I1086V,</t>
  </si>
  <si>
    <t>rs12949256</t>
  </si>
  <si>
    <t>17q21.31</t>
  </si>
  <si>
    <t>ARHGAP27:NM_174919:exon4:c.G349A:p.A117T,ARHGAP27:NM_001282290:exon1:c.G349A:p.A117T,</t>
  </si>
  <si>
    <t>rs12373142</t>
  </si>
  <si>
    <t>SPPL2C:NM_175882:exon1:c.C1928G:p.P643R,</t>
  </si>
  <si>
    <t>rs12373139</t>
  </si>
  <si>
    <t>SPPL2C:NM_175882:exon1:c.G1858A:p.G620R,</t>
  </si>
  <si>
    <t>rs12373123</t>
  </si>
  <si>
    <t>SPPL2C:NM_175882:exon1:c.T1801C:p.S601P,</t>
  </si>
  <si>
    <t>rs12185268</t>
  </si>
  <si>
    <t>SPPL2C:NM_175882:exon1:c.A1411G:p.I471V,</t>
  </si>
  <si>
    <t>Parkinson's disease,Corticobasal degeneration</t>
  </si>
  <si>
    <t>rs62054815</t>
  </si>
  <si>
    <t>SPPL2C:NM_175882:exon1:c.G994A:p.A332T,</t>
  </si>
  <si>
    <t>rs62621252</t>
  </si>
  <si>
    <t>SPPL2C:NM_175882:exon1:c.T670C:p.S224P,</t>
  </si>
  <si>
    <t>rs16940681</t>
  </si>
  <si>
    <t>LINC02210-CRHR1:NM_001303016:exon13:c.G838C:p.E280Q,</t>
  </si>
  <si>
    <t>rs34043286</t>
  </si>
  <si>
    <t>KANSL1:NM_001193465:exon9:c.T2152C:p.S718P,KANSL1:NM_015443:exon8:c.T2152C:p.S718P,KANSL1:NM_001193466:exon8:c.T2152C:p.S718P,</t>
  </si>
  <si>
    <t>rs34579536</t>
  </si>
  <si>
    <t>KANSL1:NM_001193465:exon16:c.T3251C:p.I1084T,KANSL1:NM_015443:exon15:c.T3254C:p.I1085T,KANSL1:NM_001193466:exon15:c.T3254C:p.I1085T,</t>
  </si>
  <si>
    <t>rs62063857</t>
  </si>
  <si>
    <t>STH:NM_001007532:exon1:c.A20G:p.Q7R,</t>
  </si>
  <si>
    <t>rs10445337</t>
  </si>
  <si>
    <t>MAPT:NM_016835:exon8:c.T1339C:p.S447P,MAPT:NM_001123066:exon8:c.T1339C:p.S447P,</t>
  </si>
  <si>
    <t>rs17651549</t>
  </si>
  <si>
    <t>MAPT:NM_016835:exon6:c.C1108T:p.R370W,MAPT:NM_001123066:exon6:c.C1108T:p.R370W,</t>
  </si>
  <si>
    <t>rs62063787</t>
  </si>
  <si>
    <t>MAPT:NM_016835:exon6:c.T866C:p.V289A,MAPT:NM_001123066:exon6:c.T866C:p.V289A,</t>
  </si>
  <si>
    <t>rs62063786</t>
  </si>
  <si>
    <t>MAPT:NM_016835:exon6:c.G853A:p.D285N,MAPT:NM_001123066:exon6:c.G853A:p.D285N,</t>
  </si>
  <si>
    <t>rs63750417</t>
  </si>
  <si>
    <t>MAPT:NM_016835:exon6:c.C605T:p.P202L,MAPT:NM_001123066:exon6:c.C605T:p.P202L,</t>
  </si>
  <si>
    <t>rs12185233</t>
  </si>
  <si>
    <t>SPPL2C:NM_175882:exon1:c.G1382C:p.R461P,</t>
  </si>
  <si>
    <t>rs2040533</t>
  </si>
  <si>
    <t>22q12.2</t>
  </si>
  <si>
    <t>PIK3IP1:NM_052880:exon6:c.C752G:p.T251S,</t>
  </si>
  <si>
    <t>AF_EUR indicates the allele frequency of the alternative allele (A2) in the European population.</t>
  </si>
  <si>
    <t>FinnGen Replication - NEB</t>
  </si>
  <si>
    <t>FinnGen Replication - Childless</t>
  </si>
  <si>
    <t>rs12418216</t>
  </si>
  <si>
    <t>rs7652392</t>
  </si>
  <si>
    <t>rs1403439</t>
  </si>
  <si>
    <t>rs11988076</t>
  </si>
  <si>
    <t>rs9352850</t>
  </si>
  <si>
    <t>rs16892136</t>
  </si>
  <si>
    <t>rs12597913</t>
  </si>
  <si>
    <t>rs9922629</t>
  </si>
  <si>
    <t>rs10507577</t>
  </si>
  <si>
    <t>rs9614087</t>
  </si>
  <si>
    <t>rs72854415</t>
  </si>
  <si>
    <t>rs739983</t>
  </si>
  <si>
    <t>rs1606678</t>
  </si>
  <si>
    <t>rs2972643</t>
  </si>
  <si>
    <t>rs1332796</t>
  </si>
  <si>
    <t>rs163891</t>
  </si>
  <si>
    <t>rs6427509</t>
  </si>
  <si>
    <t>rs12493645</t>
  </si>
  <si>
    <t>rs1593375</t>
  </si>
  <si>
    <t>rs11768561</t>
  </si>
  <si>
    <t>rs4716324</t>
  </si>
  <si>
    <t>rs834362</t>
  </si>
  <si>
    <t>rs7155993</t>
  </si>
  <si>
    <t>rs6929720</t>
  </si>
  <si>
    <t>rs6569438</t>
  </si>
  <si>
    <t>rs3105727</t>
  </si>
  <si>
    <t>rs17540632</t>
  </si>
  <si>
    <t>rs12437159</t>
  </si>
  <si>
    <r>
      <rPr>
        <b/>
        <sz val="12"/>
        <color theme="1"/>
        <rFont val="Calibri"/>
        <family val="2"/>
        <scheme val="minor"/>
      </rPr>
      <t>NCD_tf0.5_Marker_Lowest_Window</t>
    </r>
    <r>
      <rPr>
        <sz val="12"/>
        <color theme="1"/>
        <rFont val="Calibri"/>
        <family val="2"/>
        <scheme val="minor"/>
      </rPr>
      <t xml:space="preserve"> empirical p-value for NCD2(tf=0.5) for lowest p-value window overlapping marker</t>
    </r>
  </si>
  <si>
    <r>
      <rPr>
        <b/>
        <sz val="12"/>
        <color theme="1"/>
        <rFont val="Calibri"/>
        <family val="2"/>
        <scheme val="minor"/>
      </rPr>
      <t>NCD_tf0.5_Marker_10kb_Lowest_Window</t>
    </r>
    <r>
      <rPr>
        <sz val="12"/>
        <color theme="1"/>
        <rFont val="Calibri"/>
        <family val="2"/>
        <scheme val="minor"/>
      </rPr>
      <t xml:space="preserve"> same as previous, except Marker position was extended by 10 kb up and downstream.</t>
    </r>
  </si>
  <si>
    <r>
      <rPr>
        <b/>
        <sz val="12"/>
        <color theme="1"/>
        <rFont val="Calibri"/>
        <family val="2"/>
        <scheme val="minor"/>
      </rPr>
      <t>Nearest_Gene_Start</t>
    </r>
    <r>
      <rPr>
        <sz val="12"/>
        <color theme="1"/>
        <rFont val="Calibri"/>
        <family val="2"/>
        <scheme val="minor"/>
      </rPr>
      <t xml:space="preserve"> start position of nearest gene to the Marker in the ‘Marker’ column.</t>
    </r>
  </si>
  <si>
    <r>
      <rPr>
        <b/>
        <sz val="12"/>
        <color theme="1"/>
        <rFont val="Calibri"/>
        <family val="2"/>
        <scheme val="minor"/>
      </rPr>
      <t>Nearest_Gene_End</t>
    </r>
    <r>
      <rPr>
        <sz val="12"/>
        <color theme="1"/>
        <rFont val="Calibri"/>
        <family val="2"/>
        <scheme val="minor"/>
      </rPr>
      <t xml:space="preserve"> end position of nearest gene to the Marker in the ‘Marker’ column.</t>
    </r>
  </si>
  <si>
    <r>
      <rPr>
        <b/>
        <sz val="12"/>
        <color theme="1"/>
        <rFont val="Calibri"/>
        <family val="2"/>
        <scheme val="minor"/>
      </rPr>
      <t>Nearest_Gene_ID</t>
    </r>
    <r>
      <rPr>
        <sz val="12"/>
        <color theme="1"/>
        <rFont val="Calibri"/>
        <family val="2"/>
        <scheme val="minor"/>
      </rPr>
      <t xml:space="preserve"> name of nearest gene</t>
    </r>
  </si>
  <si>
    <r>
      <rPr>
        <b/>
        <sz val="12"/>
        <color theme="1"/>
        <rFont val="Calibri"/>
        <family val="2"/>
        <scheme val="minor"/>
      </rPr>
      <t>Nearest_Gene_Distance</t>
    </r>
    <r>
      <rPr>
        <sz val="12"/>
        <color theme="1"/>
        <rFont val="Calibri"/>
        <family val="2"/>
        <scheme val="minor"/>
      </rPr>
      <t xml:space="preserve"> lowest distance from either start or end positions of nearest gene and ‘Marker_POS’</t>
    </r>
  </si>
  <si>
    <r>
      <rPr>
        <b/>
        <sz val="12"/>
        <color theme="1"/>
        <rFont val="Calibri"/>
        <family val="2"/>
        <scheme val="minor"/>
      </rPr>
      <t>NCD_tf0.5_Nearest_Gene_Lowest_Window</t>
    </r>
    <r>
      <rPr>
        <sz val="12"/>
        <color theme="1"/>
        <rFont val="Calibri"/>
        <family val="2"/>
        <scheme val="minor"/>
      </rPr>
      <t xml:space="preserve"> if Nearest_Gene_Distance, this column reports the lowest p-value of windows that overlap the nearest gene.</t>
    </r>
  </si>
  <si>
    <t>Balancing selection scan (see PMID 29608730 for details)</t>
  </si>
  <si>
    <t>rs6546366</t>
  </si>
  <si>
    <t>rs7014987</t>
  </si>
  <si>
    <t>rs16990144</t>
  </si>
  <si>
    <t>rs4615190</t>
  </si>
  <si>
    <t>rs661311</t>
  </si>
  <si>
    <t>rs11709573</t>
  </si>
  <si>
    <t>rs55728381</t>
  </si>
  <si>
    <t>rs12108027</t>
  </si>
  <si>
    <t>rs10965785</t>
  </si>
  <si>
    <t>rs873899</t>
  </si>
  <si>
    <t>rs11882601</t>
  </si>
  <si>
    <t>rs13380730</t>
  </si>
  <si>
    <t>rs4870028</t>
  </si>
  <si>
    <t>rs12204714</t>
  </si>
  <si>
    <t>rs2188540</t>
  </si>
  <si>
    <t>rs16891983</t>
  </si>
  <si>
    <t>rs9893586</t>
  </si>
  <si>
    <t>rs10002705</t>
  </si>
  <si>
    <t>rs4699122</t>
  </si>
  <si>
    <t>Table S7. Summary of all genome-wide significant signals identified</t>
  </si>
  <si>
    <t>Table S8. Results from DEPICT tissue enrichment analysis for number of children ever born</t>
  </si>
  <si>
    <t>Table S9. Results from DEPICT gene prioritization for number of children ever born</t>
  </si>
  <si>
    <t>Table S10. Results from DEPICT cell type enrichment analysis using tabula muris RNA sequencing data for number of children ever born</t>
  </si>
  <si>
    <t>Table S12. Results summary from Phenolyser</t>
  </si>
  <si>
    <t>Table S14. Results from Synthetic Mendelian Randomization for number of children ever born</t>
  </si>
  <si>
    <t>Table S16. Summary of gene prioritization results across all approaches for number of children ever born</t>
  </si>
  <si>
    <t>Table S18. Historical selection at NEB associated loci</t>
  </si>
  <si>
    <t>Table S19. Historical selection at childlessness associated loci</t>
  </si>
  <si>
    <t>Table S20. UK Biobank PheWAS for SNP rs108499</t>
  </si>
  <si>
    <t>Table S21. Balancing selection effects at identified NEB/Childlessness associated loci</t>
  </si>
  <si>
    <t>Table S22. Effect of NEB at loci under historical selection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</si>
</sst>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64" formatCode="_(* #,##0.00_);_(* \(#,##0.00\);_(* &quot;-&quot;??_);_(@_)"/>
    <numFmt numFmtId="165" formatCode="#,##0.0"/>
    <numFmt numFmtId="166" formatCode="0.0000"/>
    <numFmt numFmtId="167" formatCode="0.0"/>
    <numFmt numFmtId="168" formatCode="0.000"/>
    <numFmt numFmtId="169" formatCode="0.0000000"/>
    <numFmt numFmtId="170" formatCode="0.0E+00"/>
    <numFmt numFmtId="171" formatCode="_(* #,##0.000_);_(* \(#,##0.000\);_(* &quot;-&quot;??_);_(@_)"/>
  </numFmts>
  <fonts count="50">
    <font>
      <sz val="12"/>
      <color theme="1"/>
      <name val="Calibri"/>
      <family val="2"/>
      <scheme val="minor"/>
    </font>
    <font>
      <sz val="12"/>
      <color theme="1"/>
      <name val="Calibri"/>
      <family val="2"/>
      <scheme val="minor"/>
    </font>
    <font>
      <sz val="11"/>
      <color theme="1"/>
      <name val="Calibri"/>
      <family val="2"/>
      <scheme val="minor"/>
    </font>
    <font>
      <sz val="11"/>
      <color theme="1"/>
      <name val="Calibri"/>
      <family val="2"/>
      <scheme val="minor"/>
    </font>
    <font>
      <b/>
      <sz val="12"/>
      <color theme="1"/>
      <name val="Calibri"/>
      <family val="2"/>
      <scheme val="minor"/>
    </font>
    <font>
      <u/>
      <sz val="12"/>
      <color theme="10"/>
      <name val="Calibri"/>
      <family val="2"/>
      <scheme val="minor"/>
    </font>
    <font>
      <u/>
      <sz val="12"/>
      <color theme="11"/>
      <name val="Calibri"/>
      <family val="2"/>
      <scheme val="minor"/>
    </font>
    <font>
      <b/>
      <sz val="11"/>
      <color theme="1"/>
      <name val="Calibri"/>
      <family val="2"/>
      <scheme val="minor"/>
    </font>
    <font>
      <sz val="12"/>
      <color indexed="8"/>
      <name val="Calibri"/>
      <family val="2"/>
    </font>
    <font>
      <sz val="10"/>
      <color indexed="8"/>
      <name val="Times New Roman"/>
      <family val="1"/>
    </font>
    <font>
      <sz val="11"/>
      <name val="Calibri"/>
      <family val="2"/>
      <scheme val="minor"/>
    </font>
    <font>
      <b/>
      <sz val="11"/>
      <name val="Calibri"/>
      <family val="2"/>
      <scheme val="minor"/>
    </font>
    <font>
      <b/>
      <sz val="11"/>
      <color theme="1"/>
      <name val="Calibri"/>
      <family val="2"/>
    </font>
    <font>
      <sz val="11"/>
      <color theme="1"/>
      <name val="Calibri"/>
      <family val="2"/>
    </font>
    <font>
      <b/>
      <sz val="11"/>
      <color rgb="FF000000"/>
      <name val="Calibri"/>
      <family val="2"/>
    </font>
    <font>
      <b/>
      <i/>
      <sz val="11"/>
      <color theme="1"/>
      <name val="Calibri"/>
      <family val="2"/>
    </font>
    <font>
      <i/>
      <sz val="12"/>
      <color theme="1"/>
      <name val="Calibri"/>
      <family val="2"/>
      <scheme val="minor"/>
    </font>
    <font>
      <i/>
      <sz val="11"/>
      <color theme="1"/>
      <name val="Calibri"/>
      <family val="2"/>
    </font>
    <font>
      <b/>
      <i/>
      <sz val="11"/>
      <color rgb="FF000000"/>
      <name val="Calibri"/>
      <family val="2"/>
    </font>
    <font>
      <sz val="11"/>
      <color rgb="FF000000"/>
      <name val="Calibri"/>
      <family val="2"/>
    </font>
    <font>
      <b/>
      <sz val="11"/>
      <name val="Calibri (Body)_x0000_"/>
    </font>
    <font>
      <sz val="11"/>
      <color theme="1"/>
      <name val="Calibri (Body)_x0000_"/>
    </font>
    <font>
      <b/>
      <sz val="11"/>
      <color theme="1"/>
      <name val="Calibri (Body)_x0000_"/>
    </font>
    <font>
      <sz val="11"/>
      <name val="Calibri (Body)_x0000_"/>
    </font>
    <font>
      <i/>
      <sz val="11"/>
      <name val="Calibri"/>
      <family val="2"/>
      <scheme val="minor"/>
    </font>
    <font>
      <i/>
      <sz val="11"/>
      <color theme="1"/>
      <name val="Calibri"/>
      <family val="2"/>
      <scheme val="minor"/>
    </font>
    <font>
      <vertAlign val="superscript"/>
      <sz val="12"/>
      <color theme="1"/>
      <name val="Calibri (Body)"/>
    </font>
    <font>
      <b/>
      <sz val="11"/>
      <name val="Calibri"/>
      <family val="2"/>
    </font>
    <font>
      <sz val="8"/>
      <color indexed="8"/>
      <name val="Helvetica"/>
      <family val="2"/>
    </font>
    <font>
      <b/>
      <sz val="8"/>
      <color indexed="8"/>
      <name val="Helvetica"/>
      <family val="2"/>
    </font>
    <font>
      <i/>
      <sz val="8"/>
      <color indexed="8"/>
      <name val="Helvetica"/>
      <family val="2"/>
    </font>
    <font>
      <sz val="8"/>
      <color theme="1"/>
      <name val="Helvetica"/>
      <family val="2"/>
    </font>
    <font>
      <sz val="8"/>
      <name val="Helvetica"/>
      <family val="2"/>
    </font>
    <font>
      <i/>
      <sz val="8"/>
      <color theme="1"/>
      <name val="Helvetica"/>
      <family val="2"/>
    </font>
    <font>
      <u/>
      <sz val="8"/>
      <color theme="10"/>
      <name val="Calibri"/>
      <family val="2"/>
      <scheme val="minor"/>
    </font>
    <font>
      <b/>
      <sz val="8"/>
      <color theme="1"/>
      <name val="Helvetica"/>
      <family val="2"/>
    </font>
    <font>
      <sz val="8"/>
      <color theme="0"/>
      <name val="Helvetica"/>
      <family val="2"/>
    </font>
    <font>
      <b/>
      <sz val="8"/>
      <name val="Helvetica"/>
      <family val="2"/>
    </font>
    <font>
      <i/>
      <sz val="8"/>
      <name val="Helvetica"/>
      <family val="2"/>
    </font>
    <font>
      <sz val="8"/>
      <color rgb="FF1D1C1D"/>
      <name val="Helvetica"/>
      <family val="2"/>
    </font>
    <font>
      <sz val="8"/>
      <color rgb="FF000000"/>
      <name val="Helvetica"/>
      <family val="2"/>
    </font>
    <font>
      <sz val="12"/>
      <color theme="1"/>
      <name val="Calibri"/>
      <family val="2"/>
      <scheme val="minor"/>
    </font>
    <font>
      <sz val="11"/>
      <color rgb="FF9C0006"/>
      <name val="Calibri"/>
      <family val="2"/>
      <scheme val="minor"/>
    </font>
    <font>
      <sz val="11"/>
      <color rgb="FF9C6500"/>
      <name val="Calibri"/>
      <family val="2"/>
      <scheme val="minor"/>
    </font>
    <font>
      <vertAlign val="subscript"/>
      <sz val="8"/>
      <color rgb="FF000000"/>
      <name val="Helvetica"/>
      <family val="2"/>
    </font>
    <font>
      <b/>
      <sz val="12"/>
      <color indexed="8"/>
      <name val="Calibri"/>
      <family val="2"/>
    </font>
    <font>
      <b/>
      <i/>
      <sz val="12"/>
      <color indexed="8"/>
      <name val="Calibri"/>
      <family val="2"/>
    </font>
    <font>
      <sz val="11"/>
      <color indexed="8"/>
      <name val="Calibri"/>
      <family val="2"/>
    </font>
    <font>
      <i/>
      <sz val="11"/>
      <color indexed="8"/>
      <name val="Calibri"/>
      <family val="2"/>
    </font>
    <font>
      <b/>
      <u/>
      <sz val="12"/>
      <color theme="1"/>
      <name val="Calibri"/>
      <family val="2"/>
      <scheme val="minor"/>
    </font>
  </fonts>
  <fills count="4">
    <fill>
      <patternFill patternType="none"/>
    </fill>
    <fill>
      <patternFill patternType="gray125"/>
    </fill>
    <fill>
      <patternFill patternType="solid">
        <fgColor rgb="FFFFC7CE"/>
      </patternFill>
    </fill>
    <fill>
      <patternFill patternType="solid">
        <fgColor rgb="FFFFEB9C"/>
      </patternFill>
    </fill>
  </fills>
  <borders count="28">
    <border>
      <left/>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right/>
      <top style="thin">
        <color indexed="59"/>
      </top>
      <bottom/>
      <diagonal/>
    </border>
    <border>
      <left/>
      <right/>
      <top/>
      <bottom style="medium">
        <color auto="1"/>
      </bottom>
      <diagonal/>
    </border>
    <border>
      <left/>
      <right/>
      <top style="thin">
        <color indexed="54"/>
      </top>
      <bottom/>
      <diagonal/>
    </border>
    <border>
      <left/>
      <right/>
      <top/>
      <bottom style="medium">
        <color rgb="FF7F7F7F"/>
      </bottom>
      <diagonal/>
    </border>
    <border>
      <left/>
      <right/>
      <top style="medium">
        <color auto="1"/>
      </top>
      <bottom/>
      <diagonal/>
    </border>
    <border>
      <left/>
      <right/>
      <top/>
      <bottom style="hair">
        <color auto="1"/>
      </bottom>
      <diagonal/>
    </border>
    <border>
      <left/>
      <right/>
      <top style="hair">
        <color auto="1"/>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right/>
      <top style="thin">
        <color auto="1"/>
      </top>
      <bottom style="thin">
        <color auto="1"/>
      </bottom>
      <diagonal/>
    </border>
    <border>
      <left/>
      <right style="thin">
        <color rgb="FFFFFFFF"/>
      </right>
      <top/>
      <bottom style="thin">
        <color auto="1"/>
      </bottom>
      <diagonal/>
    </border>
    <border>
      <left style="thin">
        <color rgb="FFFFFFFF"/>
      </left>
      <right style="thin">
        <color rgb="FFFFFFFF"/>
      </right>
      <top/>
      <bottom style="thin">
        <color auto="1"/>
      </bottom>
      <diagonal/>
    </border>
    <border>
      <left style="thin">
        <color rgb="FFFFFFFF"/>
      </left>
      <right/>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s>
  <cellStyleXfs count="9">
    <xf numFmtId="0" fontId="0" fillId="0" borderId="0"/>
    <xf numFmtId="0" fontId="5" fillId="0" borderId="0" applyNumberFormat="0" applyFill="0" applyBorder="0" applyAlignment="0" applyProtection="0"/>
    <xf numFmtId="0" fontId="6" fillId="0" borderId="0" applyNumberFormat="0" applyFill="0" applyBorder="0" applyAlignment="0" applyProtection="0"/>
    <xf numFmtId="0" fontId="8" fillId="0" borderId="0"/>
    <xf numFmtId="0" fontId="5" fillId="0" borderId="0" applyNumberFormat="0" applyFill="0" applyBorder="0" applyAlignment="0" applyProtection="0"/>
    <xf numFmtId="0" fontId="42" fillId="2" borderId="0" applyNumberFormat="0" applyBorder="0" applyAlignment="0" applyProtection="0"/>
    <xf numFmtId="0" fontId="43" fillId="3" borderId="0" applyNumberFormat="0" applyBorder="0" applyAlignment="0" applyProtection="0"/>
    <xf numFmtId="0" fontId="41" fillId="0" borderId="0"/>
    <xf numFmtId="164" fontId="1" fillId="0" borderId="0" applyFont="0" applyFill="0" applyBorder="0" applyAlignment="0" applyProtection="0"/>
  </cellStyleXfs>
  <cellXfs count="522">
    <xf numFmtId="0" fontId="0" fillId="0" borderId="0" xfId="0"/>
    <xf numFmtId="11" fontId="0" fillId="0" borderId="0" xfId="0" applyNumberFormat="1"/>
    <xf numFmtId="0" fontId="4" fillId="0" borderId="0" xfId="0" applyFont="1"/>
    <xf numFmtId="0" fontId="4" fillId="0" borderId="1" xfId="0" applyFont="1" applyBorder="1"/>
    <xf numFmtId="0" fontId="4" fillId="0" borderId="2" xfId="0" applyFont="1" applyBorder="1"/>
    <xf numFmtId="0" fontId="4" fillId="0" borderId="3" xfId="0" applyFont="1" applyBorder="1"/>
    <xf numFmtId="0" fontId="0" fillId="0" borderId="4" xfId="0" applyBorder="1"/>
    <xf numFmtId="0" fontId="0" fillId="0" borderId="0" xfId="0" applyBorder="1"/>
    <xf numFmtId="0" fontId="0" fillId="0" borderId="5" xfId="0" applyBorder="1" applyAlignment="1">
      <alignment horizontal="right"/>
    </xf>
    <xf numFmtId="0" fontId="0" fillId="0" borderId="6" xfId="0" applyBorder="1"/>
    <xf numFmtId="0" fontId="0" fillId="0" borderId="7" xfId="0" applyBorder="1"/>
    <xf numFmtId="0" fontId="0" fillId="0" borderId="8" xfId="0" applyBorder="1" applyAlignment="1">
      <alignment horizontal="right"/>
    </xf>
    <xf numFmtId="0" fontId="4" fillId="0" borderId="9" xfId="0" applyFont="1" applyBorder="1"/>
    <xf numFmtId="0" fontId="0" fillId="0" borderId="10" xfId="0" applyBorder="1"/>
    <xf numFmtId="0" fontId="0" fillId="0" borderId="11" xfId="0" applyBorder="1"/>
    <xf numFmtId="11" fontId="0" fillId="0" borderId="5" xfId="0" applyNumberFormat="1" applyBorder="1"/>
    <xf numFmtId="11" fontId="0" fillId="0" borderId="8" xfId="0" applyNumberFormat="1" applyBorder="1"/>
    <xf numFmtId="0" fontId="4" fillId="0" borderId="0" xfId="0" applyFont="1" applyFill="1" applyBorder="1"/>
    <xf numFmtId="0" fontId="0" fillId="0" borderId="0" xfId="0" applyFill="1" applyAlignment="1">
      <alignment horizontal="center"/>
    </xf>
    <xf numFmtId="0" fontId="7" fillId="0" borderId="0" xfId="0" applyFont="1" applyFill="1" applyAlignment="1">
      <alignment horizontal="center"/>
    </xf>
    <xf numFmtId="3" fontId="7" fillId="0" borderId="0" xfId="0" applyNumberFormat="1" applyFont="1" applyFill="1" applyAlignment="1">
      <alignment horizontal="center"/>
    </xf>
    <xf numFmtId="3" fontId="0" fillId="0" borderId="0" xfId="0" applyNumberFormat="1" applyFill="1" applyAlignment="1">
      <alignment horizontal="center"/>
    </xf>
    <xf numFmtId="11" fontId="0" fillId="0" borderId="0" xfId="0" applyNumberFormat="1" applyFill="1" applyAlignment="1">
      <alignment horizontal="center"/>
    </xf>
    <xf numFmtId="0" fontId="4" fillId="0" borderId="0" xfId="0" applyFont="1" applyFill="1" applyAlignment="1">
      <alignment horizontal="center"/>
    </xf>
    <xf numFmtId="0" fontId="9" fillId="0" borderId="0" xfId="0" applyFont="1" applyFill="1" applyAlignment="1">
      <alignment vertical="top"/>
    </xf>
    <xf numFmtId="0" fontId="9" fillId="0" borderId="0" xfId="0" applyFont="1" applyAlignment="1">
      <alignment vertical="top"/>
    </xf>
    <xf numFmtId="0" fontId="9" fillId="0" borderId="0" xfId="0" applyFont="1" applyAlignment="1">
      <alignment vertical="top" wrapText="1"/>
    </xf>
    <xf numFmtId="0" fontId="9" fillId="0" borderId="0" xfId="0" applyFont="1" applyFill="1" applyAlignment="1">
      <alignment vertical="top" wrapText="1"/>
    </xf>
    <xf numFmtId="0" fontId="9" fillId="0" borderId="0" xfId="0" applyFont="1" applyFill="1" applyBorder="1" applyAlignment="1">
      <alignment vertical="top" wrapText="1"/>
    </xf>
    <xf numFmtId="3" fontId="9" fillId="0" borderId="0" xfId="0" applyNumberFormat="1" applyFont="1" applyFill="1" applyBorder="1" applyAlignment="1">
      <alignment vertical="top"/>
    </xf>
    <xf numFmtId="0" fontId="10" fillId="0" borderId="0" xfId="0" applyFont="1"/>
    <xf numFmtId="0" fontId="11" fillId="0" borderId="0" xfId="0" applyFont="1" applyFill="1"/>
    <xf numFmtId="0" fontId="10" fillId="0" borderId="0" xfId="0" applyFont="1" applyAlignment="1">
      <alignment vertical="top"/>
    </xf>
    <xf numFmtId="0" fontId="10" fillId="0" borderId="0" xfId="0" applyFont="1" applyAlignment="1">
      <alignment wrapText="1"/>
    </xf>
    <xf numFmtId="0" fontId="10" fillId="0" borderId="0" xfId="0" applyFont="1" applyAlignment="1">
      <alignment horizontal="left" vertical="top"/>
    </xf>
    <xf numFmtId="0" fontId="13" fillId="0" borderId="0" xfId="0" applyFont="1" applyAlignment="1">
      <alignment vertical="top"/>
    </xf>
    <xf numFmtId="0" fontId="14" fillId="0" borderId="13" xfId="0" applyFont="1" applyBorder="1" applyAlignment="1">
      <alignment vertical="top"/>
    </xf>
    <xf numFmtId="0" fontId="14" fillId="0" borderId="13" xfId="0" applyFont="1" applyBorder="1" applyAlignment="1">
      <alignment horizontal="center" vertical="top"/>
    </xf>
    <xf numFmtId="0" fontId="14" fillId="0" borderId="0" xfId="0" applyFont="1" applyAlignment="1">
      <alignment vertical="top"/>
    </xf>
    <xf numFmtId="0" fontId="0" fillId="0" borderId="0" xfId="0" applyAlignment="1">
      <alignment horizontal="center"/>
    </xf>
    <xf numFmtId="11" fontId="0" fillId="0" borderId="0" xfId="0" applyNumberFormat="1" applyAlignment="1">
      <alignment horizontal="center"/>
    </xf>
    <xf numFmtId="0" fontId="13" fillId="0" borderId="0" xfId="0" applyFont="1" applyAlignment="1">
      <alignment horizontal="center" vertical="top"/>
    </xf>
    <xf numFmtId="0" fontId="12" fillId="0" borderId="13" xfId="0" applyFont="1" applyBorder="1" applyAlignment="1">
      <alignment vertical="top" wrapText="1"/>
    </xf>
    <xf numFmtId="0" fontId="12" fillId="0" borderId="13" xfId="0" applyFont="1" applyBorder="1" applyAlignment="1">
      <alignment horizontal="center" vertical="top"/>
    </xf>
    <xf numFmtId="0" fontId="12" fillId="0" borderId="0" xfId="0" applyFont="1" applyAlignment="1">
      <alignment vertical="top"/>
    </xf>
    <xf numFmtId="0" fontId="16" fillId="0" borderId="0" xfId="0" applyFont="1" applyAlignment="1">
      <alignment horizontal="center"/>
    </xf>
    <xf numFmtId="0" fontId="13" fillId="0" borderId="0" xfId="0" applyFont="1" applyAlignment="1">
      <alignment vertical="top" wrapText="1"/>
    </xf>
    <xf numFmtId="0" fontId="17" fillId="0" borderId="0" xfId="0" applyFont="1" applyAlignment="1">
      <alignment horizontal="center" vertical="top"/>
    </xf>
    <xf numFmtId="11" fontId="14" fillId="0" borderId="13" xfId="0" applyNumberFormat="1" applyFont="1" applyBorder="1" applyAlignment="1">
      <alignment horizontal="center" vertical="top"/>
    </xf>
    <xf numFmtId="11" fontId="13" fillId="0" borderId="0" xfId="0" applyNumberFormat="1" applyFont="1" applyAlignment="1">
      <alignment horizontal="center" vertical="top"/>
    </xf>
    <xf numFmtId="0" fontId="13" fillId="0" borderId="0" xfId="0" applyFont="1"/>
    <xf numFmtId="0" fontId="14" fillId="0" borderId="13" xfId="0" applyFont="1" applyBorder="1" applyAlignment="1">
      <alignment vertical="center"/>
    </xf>
    <xf numFmtId="0" fontId="19" fillId="0" borderId="0" xfId="0" applyFont="1" applyAlignment="1">
      <alignment vertical="center"/>
    </xf>
    <xf numFmtId="0" fontId="13" fillId="0" borderId="15" xfId="0" applyFont="1" applyBorder="1" applyAlignment="1">
      <alignment vertical="top"/>
    </xf>
    <xf numFmtId="0" fontId="19" fillId="0" borderId="15" xfId="0" applyFont="1" applyBorder="1" applyAlignment="1">
      <alignment vertical="center"/>
    </xf>
    <xf numFmtId="0" fontId="21" fillId="0" borderId="0" xfId="0" applyFont="1"/>
    <xf numFmtId="0" fontId="22" fillId="0" borderId="13" xfId="0" applyFont="1" applyFill="1" applyBorder="1"/>
    <xf numFmtId="0" fontId="20" fillId="0" borderId="13" xfId="0" applyFont="1" applyFill="1" applyBorder="1" applyAlignment="1">
      <alignment vertical="center"/>
    </xf>
    <xf numFmtId="0" fontId="20" fillId="0" borderId="13" xfId="0" applyFont="1" applyFill="1" applyBorder="1" applyAlignment="1">
      <alignment horizontal="center" vertical="center"/>
    </xf>
    <xf numFmtId="3" fontId="20" fillId="0" borderId="13" xfId="0" applyNumberFormat="1" applyFont="1" applyFill="1" applyBorder="1" applyAlignment="1">
      <alignment vertical="center"/>
    </xf>
    <xf numFmtId="0" fontId="10" fillId="0" borderId="16" xfId="0" applyFont="1" applyBorder="1"/>
    <xf numFmtId="0" fontId="24" fillId="0" borderId="16" xfId="0" applyFont="1" applyBorder="1" applyAlignment="1">
      <alignment horizontal="center"/>
    </xf>
    <xf numFmtId="0" fontId="10" fillId="0" borderId="16" xfId="0" applyFont="1" applyBorder="1" applyAlignment="1">
      <alignment horizontal="center"/>
    </xf>
    <xf numFmtId="3" fontId="10" fillId="0" borderId="16" xfId="0" applyNumberFormat="1" applyFont="1" applyBorder="1"/>
    <xf numFmtId="2" fontId="10" fillId="0" borderId="16" xfId="0" applyNumberFormat="1" applyFont="1" applyBorder="1" applyAlignment="1">
      <alignment horizontal="center"/>
    </xf>
    <xf numFmtId="166" fontId="10" fillId="0" borderId="16" xfId="0" applyNumberFormat="1" applyFont="1" applyBorder="1" applyAlignment="1">
      <alignment horizontal="center"/>
    </xf>
    <xf numFmtId="11" fontId="10" fillId="0" borderId="16" xfId="0" applyNumberFormat="1" applyFont="1" applyBorder="1" applyAlignment="1">
      <alignment horizontal="center"/>
    </xf>
    <xf numFmtId="0" fontId="10" fillId="0" borderId="0" xfId="0" applyFont="1" applyBorder="1"/>
    <xf numFmtId="0" fontId="24" fillId="0" borderId="0" xfId="0" applyFont="1" applyBorder="1" applyAlignment="1">
      <alignment horizontal="center"/>
    </xf>
    <xf numFmtId="0" fontId="10" fillId="0" borderId="0" xfId="0" applyFont="1" applyBorder="1" applyAlignment="1">
      <alignment horizontal="center"/>
    </xf>
    <xf numFmtId="3" fontId="10" fillId="0" borderId="0" xfId="0" applyNumberFormat="1" applyFont="1" applyBorder="1"/>
    <xf numFmtId="2" fontId="10" fillId="0" borderId="0" xfId="0" applyNumberFormat="1" applyFont="1" applyBorder="1" applyAlignment="1">
      <alignment horizontal="center"/>
    </xf>
    <xf numFmtId="166" fontId="10" fillId="0" borderId="0" xfId="0" applyNumberFormat="1" applyFont="1" applyBorder="1" applyAlignment="1">
      <alignment horizontal="center"/>
    </xf>
    <xf numFmtId="11" fontId="10" fillId="0" borderId="0" xfId="0" applyNumberFormat="1" applyFont="1" applyBorder="1" applyAlignment="1">
      <alignment horizontal="center"/>
    </xf>
    <xf numFmtId="0" fontId="10" fillId="0" borderId="17" xfId="0" applyFont="1" applyBorder="1"/>
    <xf numFmtId="0" fontId="24" fillId="0" borderId="17" xfId="0" applyFont="1" applyBorder="1" applyAlignment="1">
      <alignment horizontal="center"/>
    </xf>
    <xf numFmtId="0" fontId="10" fillId="0" borderId="17" xfId="0" applyFont="1" applyBorder="1" applyAlignment="1">
      <alignment horizontal="center"/>
    </xf>
    <xf numFmtId="3" fontId="10" fillId="0" borderId="17" xfId="0" applyNumberFormat="1" applyFont="1" applyBorder="1"/>
    <xf numFmtId="2" fontId="10" fillId="0" borderId="17" xfId="0" applyNumberFormat="1" applyFont="1" applyBorder="1" applyAlignment="1">
      <alignment horizontal="center"/>
    </xf>
    <xf numFmtId="166" fontId="10" fillId="0" borderId="17" xfId="0" applyNumberFormat="1" applyFont="1" applyBorder="1" applyAlignment="1">
      <alignment horizontal="center"/>
    </xf>
    <xf numFmtId="11" fontId="10" fillId="0" borderId="17" xfId="0" applyNumberFormat="1" applyFont="1" applyBorder="1" applyAlignment="1">
      <alignment horizontal="center"/>
    </xf>
    <xf numFmtId="0" fontId="10" fillId="0" borderId="18" xfId="0" applyFont="1" applyBorder="1"/>
    <xf numFmtId="0" fontId="24" fillId="0" borderId="18" xfId="0" applyFont="1" applyBorder="1" applyAlignment="1">
      <alignment horizontal="center"/>
    </xf>
    <xf numFmtId="0" fontId="10" fillId="0" borderId="18" xfId="0" applyFont="1" applyBorder="1" applyAlignment="1">
      <alignment horizontal="center"/>
    </xf>
    <xf numFmtId="3" fontId="10" fillId="0" borderId="18" xfId="0" applyNumberFormat="1" applyFont="1" applyBorder="1"/>
    <xf numFmtId="2" fontId="10" fillId="0" borderId="18" xfId="0" applyNumberFormat="1" applyFont="1" applyBorder="1" applyAlignment="1">
      <alignment horizontal="center"/>
    </xf>
    <xf numFmtId="166" fontId="10" fillId="0" borderId="18" xfId="0" applyNumberFormat="1" applyFont="1" applyBorder="1" applyAlignment="1">
      <alignment horizontal="center"/>
    </xf>
    <xf numFmtId="11" fontId="10" fillId="0" borderId="18" xfId="0" applyNumberFormat="1" applyFont="1" applyBorder="1" applyAlignment="1">
      <alignment horizontal="center"/>
    </xf>
    <xf numFmtId="0" fontId="10" fillId="0" borderId="7" xfId="0" applyFont="1" applyBorder="1"/>
    <xf numFmtId="0" fontId="24" fillId="0" borderId="7" xfId="0" applyFont="1" applyBorder="1" applyAlignment="1">
      <alignment horizontal="center"/>
    </xf>
    <xf numFmtId="0" fontId="10" fillId="0" borderId="7" xfId="0" applyFont="1" applyBorder="1" applyAlignment="1">
      <alignment horizontal="center"/>
    </xf>
    <xf numFmtId="3" fontId="10" fillId="0" borderId="7" xfId="0" applyNumberFormat="1" applyFont="1" applyBorder="1"/>
    <xf numFmtId="2" fontId="10" fillId="0" borderId="7" xfId="0" applyNumberFormat="1" applyFont="1" applyBorder="1" applyAlignment="1">
      <alignment horizontal="center"/>
    </xf>
    <xf numFmtId="166" fontId="10" fillId="0" borderId="7" xfId="0" applyNumberFormat="1" applyFont="1" applyBorder="1" applyAlignment="1">
      <alignment horizontal="center"/>
    </xf>
    <xf numFmtId="11" fontId="10" fillId="0" borderId="7" xfId="0" applyNumberFormat="1" applyFont="1" applyBorder="1" applyAlignment="1">
      <alignment horizontal="center"/>
    </xf>
    <xf numFmtId="0" fontId="23" fillId="0" borderId="0" xfId="0" applyFont="1"/>
    <xf numFmtId="0" fontId="23" fillId="0" borderId="0" xfId="0" applyFont="1" applyAlignment="1">
      <alignment horizontal="center"/>
    </xf>
    <xf numFmtId="3" fontId="23" fillId="0" borderId="0" xfId="0" applyNumberFormat="1" applyFont="1"/>
    <xf numFmtId="0" fontId="21" fillId="0" borderId="0" xfId="0" applyFont="1" applyAlignment="1">
      <alignment horizontal="center"/>
    </xf>
    <xf numFmtId="3" fontId="21" fillId="0" borderId="0" xfId="0" applyNumberFormat="1" applyFont="1"/>
    <xf numFmtId="0" fontId="20" fillId="0" borderId="13" xfId="0" applyFont="1" applyFill="1" applyBorder="1"/>
    <xf numFmtId="3" fontId="20" fillId="0" borderId="13" xfId="0" applyNumberFormat="1" applyFont="1" applyFill="1" applyBorder="1" applyAlignment="1">
      <alignment horizontal="center" vertical="center"/>
    </xf>
    <xf numFmtId="0" fontId="23" fillId="0" borderId="0" xfId="0" applyFont="1" applyFill="1"/>
    <xf numFmtId="3" fontId="23" fillId="0" borderId="0" xfId="0" applyNumberFormat="1" applyFont="1" applyAlignment="1">
      <alignment horizontal="center"/>
    </xf>
    <xf numFmtId="0" fontId="3" fillId="0" borderId="0" xfId="0" applyFont="1" applyAlignment="1">
      <alignment vertical="top"/>
    </xf>
    <xf numFmtId="0" fontId="7" fillId="0" borderId="7" xfId="0" applyFont="1" applyBorder="1" applyAlignment="1">
      <alignment vertical="top"/>
    </xf>
    <xf numFmtId="0" fontId="7" fillId="0" borderId="7" xfId="0" applyFont="1" applyBorder="1" applyAlignment="1">
      <alignment horizontal="left" vertical="top"/>
    </xf>
    <xf numFmtId="0" fontId="7" fillId="0" borderId="7" xfId="0" applyFont="1" applyBorder="1" applyAlignment="1">
      <alignment horizontal="center" vertical="top"/>
    </xf>
    <xf numFmtId="0" fontId="7" fillId="0" borderId="7" xfId="0" applyFont="1" applyBorder="1" applyAlignment="1">
      <alignment horizontal="right" vertical="top"/>
    </xf>
    <xf numFmtId="11" fontId="7" fillId="0" borderId="7" xfId="0" applyNumberFormat="1" applyFont="1" applyBorder="1" applyAlignment="1">
      <alignment horizontal="center" vertical="top"/>
    </xf>
    <xf numFmtId="167" fontId="7" fillId="0" borderId="7" xfId="0" applyNumberFormat="1" applyFont="1" applyBorder="1" applyAlignment="1">
      <alignment horizontal="center" vertical="top" wrapText="1"/>
    </xf>
    <xf numFmtId="168" fontId="7" fillId="0" borderId="7" xfId="0" applyNumberFormat="1" applyFont="1" applyBorder="1" applyAlignment="1">
      <alignment horizontal="center" vertical="top" wrapText="1"/>
    </xf>
    <xf numFmtId="1" fontId="7" fillId="0" borderId="7" xfId="0" applyNumberFormat="1" applyFont="1" applyBorder="1" applyAlignment="1">
      <alignment horizontal="center" vertical="top" wrapText="1"/>
    </xf>
    <xf numFmtId="0" fontId="7" fillId="0" borderId="7" xfId="0" applyFont="1" applyBorder="1" applyAlignment="1">
      <alignment horizontal="center" vertical="top" wrapText="1"/>
    </xf>
    <xf numFmtId="0" fontId="7" fillId="0" borderId="0" xfId="0" applyFont="1" applyAlignment="1">
      <alignment vertical="top"/>
    </xf>
    <xf numFmtId="0" fontId="3" fillId="0" borderId="0" xfId="0" applyFont="1" applyAlignment="1">
      <alignment horizontal="left" vertical="top"/>
    </xf>
    <xf numFmtId="0" fontId="25" fillId="0" borderId="0" xfId="0" applyFont="1" applyAlignment="1">
      <alignment horizontal="center" vertical="top"/>
    </xf>
    <xf numFmtId="0" fontId="3" fillId="0" borderId="0" xfId="0" applyFont="1" applyAlignment="1">
      <alignment horizontal="center" vertical="top"/>
    </xf>
    <xf numFmtId="3" fontId="3" fillId="0" borderId="0" xfId="0" applyNumberFormat="1" applyFont="1" applyAlignment="1">
      <alignment vertical="top"/>
    </xf>
    <xf numFmtId="11" fontId="3" fillId="0" borderId="0" xfId="0" applyNumberFormat="1" applyFont="1" applyAlignment="1">
      <alignment horizontal="center" vertical="top"/>
    </xf>
    <xf numFmtId="167" fontId="3" fillId="0" borderId="0" xfId="0" applyNumberFormat="1" applyFont="1" applyAlignment="1">
      <alignment horizontal="center" vertical="top"/>
    </xf>
    <xf numFmtId="168" fontId="3" fillId="0" borderId="0" xfId="0" applyNumberFormat="1" applyFont="1" applyAlignment="1">
      <alignment horizontal="center" vertical="top" wrapText="1"/>
    </xf>
    <xf numFmtId="1" fontId="3" fillId="0" borderId="0" xfId="0" applyNumberFormat="1" applyFont="1" applyAlignment="1">
      <alignment horizontal="center" vertical="top" wrapText="1"/>
    </xf>
    <xf numFmtId="11" fontId="3" fillId="0" borderId="0" xfId="0" applyNumberFormat="1" applyFont="1" applyAlignment="1">
      <alignment horizontal="center" vertical="top" wrapText="1"/>
    </xf>
    <xf numFmtId="0" fontId="3" fillId="0" borderId="0" xfId="0" applyFont="1" applyAlignment="1">
      <alignment horizontal="center" vertical="top" wrapText="1"/>
    </xf>
    <xf numFmtId="3" fontId="3" fillId="0" borderId="0" xfId="0" applyNumberFormat="1" applyFont="1" applyAlignment="1">
      <alignment horizontal="center" vertical="top"/>
    </xf>
    <xf numFmtId="167" fontId="3" fillId="0" borderId="0" xfId="0" applyNumberFormat="1" applyFont="1" applyAlignment="1">
      <alignment horizontal="center" vertical="top" wrapText="1"/>
    </xf>
    <xf numFmtId="168" fontId="3" fillId="0" borderId="0" xfId="0" applyNumberFormat="1" applyFont="1" applyAlignment="1">
      <alignment horizontal="center" vertical="top"/>
    </xf>
    <xf numFmtId="0" fontId="3" fillId="0" borderId="0" xfId="0" applyFont="1" applyBorder="1" applyAlignment="1">
      <alignment vertical="top"/>
    </xf>
    <xf numFmtId="0" fontId="0" fillId="0" borderId="0" xfId="0" applyBorder="1" applyAlignment="1">
      <alignment vertical="top" wrapText="1"/>
    </xf>
    <xf numFmtId="3" fontId="3" fillId="0" borderId="0" xfId="0" applyNumberFormat="1" applyFont="1" applyAlignment="1">
      <alignment horizontal="right" vertical="top"/>
    </xf>
    <xf numFmtId="1" fontId="3" fillId="0" borderId="0" xfId="0" applyNumberFormat="1" applyFont="1" applyAlignment="1">
      <alignment horizontal="center" vertical="top"/>
    </xf>
    <xf numFmtId="0" fontId="4" fillId="0" borderId="0" xfId="0" applyFont="1" applyBorder="1" applyAlignment="1">
      <alignment vertical="top"/>
    </xf>
    <xf numFmtId="0" fontId="0" fillId="0" borderId="0" xfId="0" applyAlignment="1">
      <alignment vertical="top"/>
    </xf>
    <xf numFmtId="0" fontId="4" fillId="0" borderId="13" xfId="0" applyFont="1" applyBorder="1" applyAlignment="1">
      <alignment vertical="top"/>
    </xf>
    <xf numFmtId="0" fontId="4" fillId="0" borderId="13" xfId="0" applyFont="1" applyBorder="1" applyAlignment="1">
      <alignment horizontal="left" vertical="top"/>
    </xf>
    <xf numFmtId="0" fontId="4" fillId="0" borderId="13" xfId="0" applyFont="1" applyBorder="1" applyAlignment="1">
      <alignment horizontal="center" vertical="top"/>
    </xf>
    <xf numFmtId="0" fontId="4" fillId="0" borderId="13" xfId="0" applyFont="1" applyBorder="1" applyAlignment="1">
      <alignment horizontal="right" vertical="top"/>
    </xf>
    <xf numFmtId="168" fontId="4" fillId="0" borderId="13" xfId="0" applyNumberFormat="1" applyFont="1" applyBorder="1" applyAlignment="1">
      <alignment horizontal="center" vertical="top" wrapText="1"/>
    </xf>
    <xf numFmtId="11" fontId="4" fillId="0" borderId="13" xfId="0" applyNumberFormat="1" applyFont="1" applyBorder="1" applyAlignment="1">
      <alignment horizontal="center" vertical="top"/>
    </xf>
    <xf numFmtId="0" fontId="4" fillId="0" borderId="13" xfId="0" applyFont="1" applyBorder="1" applyAlignment="1">
      <alignment horizontal="center" vertical="top" wrapText="1"/>
    </xf>
    <xf numFmtId="0" fontId="4" fillId="0" borderId="0" xfId="0" applyFont="1" applyAlignment="1">
      <alignment vertical="top"/>
    </xf>
    <xf numFmtId="0" fontId="0" fillId="0" borderId="0" xfId="0" applyAlignment="1">
      <alignment horizontal="left" vertical="top"/>
    </xf>
    <xf numFmtId="0" fontId="16" fillId="0" borderId="0" xfId="0" applyFont="1" applyAlignment="1">
      <alignment horizontal="center" vertical="top"/>
    </xf>
    <xf numFmtId="0" fontId="0" fillId="0" borderId="0" xfId="0" applyAlignment="1">
      <alignment horizontal="center" vertical="top"/>
    </xf>
    <xf numFmtId="3" fontId="0" fillId="0" borderId="0" xfId="0" applyNumberFormat="1" applyAlignment="1">
      <alignment horizontal="right" vertical="top"/>
    </xf>
    <xf numFmtId="3" fontId="0" fillId="0" borderId="0" xfId="0" applyNumberFormat="1" applyAlignment="1">
      <alignment horizontal="center" vertical="top"/>
    </xf>
    <xf numFmtId="168" fontId="0" fillId="0" borderId="0" xfId="0" applyNumberFormat="1" applyAlignment="1">
      <alignment horizontal="center" vertical="top"/>
    </xf>
    <xf numFmtId="11" fontId="0" fillId="0" borderId="0" xfId="0" applyNumberFormat="1" applyAlignment="1">
      <alignment horizontal="center" vertical="top"/>
    </xf>
    <xf numFmtId="11" fontId="0" fillId="0" borderId="0" xfId="0" applyNumberFormat="1" applyAlignment="1">
      <alignment horizontal="center" vertical="top" wrapText="1"/>
    </xf>
    <xf numFmtId="1" fontId="0" fillId="0" borderId="0" xfId="0" applyNumberFormat="1" applyAlignment="1">
      <alignment horizontal="center" vertical="top"/>
    </xf>
    <xf numFmtId="0" fontId="0" fillId="0" borderId="7" xfId="0" applyBorder="1" applyAlignment="1">
      <alignment vertical="top"/>
    </xf>
    <xf numFmtId="0" fontId="0" fillId="0" borderId="7" xfId="0" applyBorder="1" applyAlignment="1">
      <alignment horizontal="left" vertical="top"/>
    </xf>
    <xf numFmtId="0" fontId="16" fillId="0" borderId="7" xfId="0" applyFont="1" applyBorder="1" applyAlignment="1">
      <alignment horizontal="center" vertical="top"/>
    </xf>
    <xf numFmtId="0" fontId="0" fillId="0" borderId="7" xfId="0" applyBorder="1" applyAlignment="1">
      <alignment horizontal="center" vertical="top"/>
    </xf>
    <xf numFmtId="3" fontId="0" fillId="0" borderId="7" xfId="0" applyNumberFormat="1" applyBorder="1" applyAlignment="1">
      <alignment horizontal="right" vertical="top"/>
    </xf>
    <xf numFmtId="168" fontId="0" fillId="0" borderId="7" xfId="0" applyNumberFormat="1" applyBorder="1" applyAlignment="1">
      <alignment horizontal="center" vertical="top"/>
    </xf>
    <xf numFmtId="11" fontId="0" fillId="0" borderId="7" xfId="0" applyNumberFormat="1" applyBorder="1" applyAlignment="1">
      <alignment horizontal="center" vertical="top" wrapText="1"/>
    </xf>
    <xf numFmtId="11" fontId="0" fillId="0" borderId="7" xfId="0" applyNumberFormat="1" applyBorder="1" applyAlignment="1">
      <alignment horizontal="center" vertical="top"/>
    </xf>
    <xf numFmtId="1" fontId="0" fillId="0" borderId="7" xfId="0" applyNumberFormat="1" applyBorder="1" applyAlignment="1">
      <alignment horizontal="center" vertical="top"/>
    </xf>
    <xf numFmtId="0" fontId="0" fillId="0" borderId="0" xfId="0" applyAlignment="1">
      <alignment horizontal="right" vertical="top"/>
    </xf>
    <xf numFmtId="0" fontId="16" fillId="0" borderId="0" xfId="0" applyFont="1"/>
    <xf numFmtId="169" fontId="0" fillId="0" borderId="0" xfId="0" applyNumberFormat="1"/>
    <xf numFmtId="0" fontId="0" fillId="0" borderId="4" xfId="0" applyBorder="1" applyAlignment="1">
      <alignment horizontal="right"/>
    </xf>
    <xf numFmtId="0" fontId="0" fillId="0" borderId="0" xfId="0" applyBorder="1" applyAlignment="1">
      <alignment horizontal="right"/>
    </xf>
    <xf numFmtId="0" fontId="0" fillId="0" borderId="6" xfId="0" applyBorder="1" applyAlignment="1">
      <alignment horizontal="right"/>
    </xf>
    <xf numFmtId="0" fontId="0" fillId="0" borderId="7" xfId="0" applyBorder="1" applyAlignment="1">
      <alignment horizontal="right"/>
    </xf>
    <xf numFmtId="0" fontId="27" fillId="0" borderId="0" xfId="0" applyFont="1" applyFill="1" applyBorder="1"/>
    <xf numFmtId="0" fontId="0" fillId="0" borderId="0" xfId="0" applyFont="1" applyFill="1" applyBorder="1"/>
    <xf numFmtId="11" fontId="0" fillId="0" borderId="0" xfId="0" applyNumberFormat="1" applyFont="1" applyFill="1" applyBorder="1"/>
    <xf numFmtId="0" fontId="28" fillId="0" borderId="0" xfId="3" applyFont="1" applyAlignment="1">
      <alignment vertical="top"/>
    </xf>
    <xf numFmtId="0" fontId="29" fillId="0" borderId="0" xfId="3" applyFont="1" applyBorder="1" applyAlignment="1">
      <alignment vertical="top"/>
    </xf>
    <xf numFmtId="0" fontId="29" fillId="0" borderId="0" xfId="3" applyFont="1" applyBorder="1" applyAlignment="1">
      <alignment horizontal="center" vertical="top"/>
    </xf>
    <xf numFmtId="0" fontId="29" fillId="0" borderId="0" xfId="3" applyFont="1" applyBorder="1" applyAlignment="1">
      <alignment horizontal="left" vertical="top" indent="2"/>
    </xf>
    <xf numFmtId="4" fontId="28" fillId="0" borderId="0" xfId="3" applyNumberFormat="1" applyFont="1" applyFill="1" applyBorder="1" applyAlignment="1">
      <alignment vertical="top"/>
    </xf>
    <xf numFmtId="0" fontId="28" fillId="0" borderId="0" xfId="3" applyFont="1" applyFill="1" applyBorder="1" applyAlignment="1">
      <alignment vertical="top" wrapText="1"/>
    </xf>
    <xf numFmtId="0" fontId="28" fillId="0" borderId="0" xfId="3" applyFont="1" applyBorder="1" applyAlignment="1">
      <alignment vertical="top" wrapText="1"/>
    </xf>
    <xf numFmtId="0" fontId="31" fillId="0" borderId="0" xfId="0" applyFont="1"/>
    <xf numFmtId="3" fontId="28" fillId="0" borderId="0" xfId="3" applyNumberFormat="1" applyFont="1" applyBorder="1" applyAlignment="1">
      <alignment vertical="top" wrapText="1"/>
    </xf>
    <xf numFmtId="0" fontId="31" fillId="0" borderId="0" xfId="0" applyFont="1" applyAlignment="1">
      <alignment horizontal="center"/>
    </xf>
    <xf numFmtId="49" fontId="31" fillId="0" borderId="0" xfId="0" applyNumberFormat="1" applyFont="1" applyAlignment="1">
      <alignment horizontal="left" indent="2"/>
    </xf>
    <xf numFmtId="0" fontId="28" fillId="0" borderId="0" xfId="3" applyFont="1" applyAlignment="1">
      <alignment horizontal="center" vertical="top"/>
    </xf>
    <xf numFmtId="0" fontId="28" fillId="0" borderId="0" xfId="3" applyFont="1" applyAlignment="1">
      <alignment vertical="top" wrapText="1"/>
    </xf>
    <xf numFmtId="3" fontId="28" fillId="0" borderId="0" xfId="3" applyNumberFormat="1" applyFont="1" applyAlignment="1">
      <alignment vertical="top" wrapText="1"/>
    </xf>
    <xf numFmtId="0" fontId="28" fillId="0" borderId="0" xfId="3" applyFont="1" applyFill="1" applyAlignment="1">
      <alignment vertical="top"/>
    </xf>
    <xf numFmtId="0" fontId="28" fillId="0" borderId="0" xfId="3" applyFont="1" applyFill="1" applyAlignment="1">
      <alignment vertical="top" wrapText="1"/>
    </xf>
    <xf numFmtId="3" fontId="28" fillId="0" borderId="0" xfId="3" applyNumberFormat="1" applyFont="1" applyFill="1" applyAlignment="1">
      <alignment vertical="top" wrapText="1"/>
    </xf>
    <xf numFmtId="0" fontId="28" fillId="0" borderId="0" xfId="3" applyFont="1" applyBorder="1" applyAlignment="1">
      <alignment vertical="top"/>
    </xf>
    <xf numFmtId="4" fontId="28" fillId="0" borderId="0" xfId="3" applyNumberFormat="1" applyFont="1" applyFill="1" applyAlignment="1">
      <alignment vertical="top"/>
    </xf>
    <xf numFmtId="4" fontId="28" fillId="0" borderId="0" xfId="3" applyNumberFormat="1" applyFont="1" applyAlignment="1">
      <alignment vertical="top" wrapText="1"/>
    </xf>
    <xf numFmtId="4" fontId="28" fillId="0" borderId="0" xfId="3" applyNumberFormat="1" applyFont="1" applyFill="1" applyAlignment="1">
      <alignment horizontal="left" vertical="top" wrapText="1"/>
    </xf>
    <xf numFmtId="3" fontId="28" fillId="0" borderId="0" xfId="3" applyNumberFormat="1" applyFont="1" applyAlignment="1">
      <alignment vertical="top"/>
    </xf>
    <xf numFmtId="0" fontId="31" fillId="0" borderId="0" xfId="0" applyFont="1" applyAlignment="1">
      <alignment vertical="top"/>
    </xf>
    <xf numFmtId="0" fontId="31" fillId="0" borderId="0" xfId="0" applyFont="1" applyAlignment="1">
      <alignment horizontal="center" vertical="top"/>
    </xf>
    <xf numFmtId="4" fontId="28" fillId="0" borderId="0" xfId="0" applyNumberFormat="1" applyFont="1" applyFill="1" applyBorder="1" applyAlignment="1">
      <alignment vertical="top"/>
    </xf>
    <xf numFmtId="4" fontId="28" fillId="0" borderId="0" xfId="3" applyNumberFormat="1" applyFont="1" applyFill="1" applyAlignment="1">
      <alignment vertical="top" wrapText="1"/>
    </xf>
    <xf numFmtId="3" fontId="28" fillId="0" borderId="0" xfId="3" applyNumberFormat="1" applyFont="1" applyFill="1" applyAlignment="1">
      <alignment vertical="top"/>
    </xf>
    <xf numFmtId="0" fontId="28" fillId="0" borderId="0" xfId="3" applyFont="1" applyFill="1" applyAlignment="1">
      <alignment horizontal="center" vertical="top"/>
    </xf>
    <xf numFmtId="4" fontId="32" fillId="0" borderId="0" xfId="3" applyNumberFormat="1" applyFont="1" applyFill="1" applyAlignment="1">
      <alignment vertical="top" wrapText="1"/>
    </xf>
    <xf numFmtId="0" fontId="31" fillId="0" borderId="0" xfId="0" applyFont="1" applyFill="1" applyAlignment="1">
      <alignment horizontal="center"/>
    </xf>
    <xf numFmtId="165" fontId="28" fillId="0" borderId="0" xfId="3" applyNumberFormat="1" applyFont="1" applyAlignment="1">
      <alignment vertical="top"/>
    </xf>
    <xf numFmtId="0" fontId="32" fillId="0" borderId="0" xfId="0" applyFont="1" applyAlignment="1">
      <alignment vertical="top" wrapText="1"/>
    </xf>
    <xf numFmtId="0" fontId="28" fillId="0" borderId="0" xfId="3" applyFont="1" applyFill="1" applyBorder="1" applyAlignment="1">
      <alignment vertical="top"/>
    </xf>
    <xf numFmtId="3" fontId="28" fillId="0" borderId="0" xfId="3" applyNumberFormat="1" applyFont="1" applyFill="1" applyBorder="1" applyAlignment="1">
      <alignment vertical="top" wrapText="1"/>
    </xf>
    <xf numFmtId="3" fontId="28" fillId="0" borderId="0" xfId="3" applyNumberFormat="1" applyFont="1" applyFill="1" applyBorder="1" applyAlignment="1">
      <alignment horizontal="center" vertical="top" wrapText="1"/>
    </xf>
    <xf numFmtId="3" fontId="28" fillId="0" borderId="0" xfId="3" applyNumberFormat="1" applyFont="1" applyFill="1" applyBorder="1" applyAlignment="1">
      <alignment horizontal="left" vertical="top" wrapText="1" indent="2"/>
    </xf>
    <xf numFmtId="0" fontId="29" fillId="0" borderId="14" xfId="3" applyFont="1" applyBorder="1" applyAlignment="1">
      <alignment vertical="top"/>
    </xf>
    <xf numFmtId="0" fontId="28" fillId="0" borderId="14" xfId="3" applyFont="1" applyBorder="1" applyAlignment="1">
      <alignment vertical="top" wrapText="1"/>
    </xf>
    <xf numFmtId="0" fontId="28" fillId="0" borderId="14" xfId="3" applyFont="1" applyBorder="1" applyAlignment="1">
      <alignment horizontal="center" vertical="top" wrapText="1"/>
    </xf>
    <xf numFmtId="3" fontId="29" fillId="0" borderId="14" xfId="3" applyNumberFormat="1" applyFont="1" applyBorder="1" applyAlignment="1">
      <alignment vertical="top" wrapText="1"/>
    </xf>
    <xf numFmtId="3" fontId="29" fillId="0" borderId="14" xfId="3" applyNumberFormat="1" applyFont="1" applyBorder="1" applyAlignment="1">
      <alignment horizontal="center" vertical="top" wrapText="1"/>
    </xf>
    <xf numFmtId="3" fontId="29" fillId="0" borderId="14" xfId="3" applyNumberFormat="1" applyFont="1" applyBorder="1" applyAlignment="1">
      <alignment horizontal="left" vertical="top" wrapText="1" indent="2"/>
    </xf>
    <xf numFmtId="0" fontId="28" fillId="0" borderId="0" xfId="3" applyFont="1" applyAlignment="1">
      <alignment horizontal="center" vertical="top" wrapText="1"/>
    </xf>
    <xf numFmtId="0" fontId="28" fillId="0" borderId="0" xfId="3" applyFont="1" applyAlignment="1">
      <alignment horizontal="left" vertical="top" wrapText="1" indent="2"/>
    </xf>
    <xf numFmtId="3" fontId="28" fillId="0" borderId="0" xfId="3" applyNumberFormat="1" applyFont="1" applyAlignment="1">
      <alignment horizontal="center" vertical="top"/>
    </xf>
    <xf numFmtId="3" fontId="28" fillId="0" borderId="0" xfId="3" applyNumberFormat="1" applyFont="1" applyAlignment="1">
      <alignment horizontal="left" vertical="top" indent="2"/>
    </xf>
    <xf numFmtId="0" fontId="29" fillId="0" borderId="0" xfId="3" applyFont="1" applyFill="1" applyAlignment="1">
      <alignment vertical="top"/>
    </xf>
    <xf numFmtId="0" fontId="28" fillId="0" borderId="0" xfId="3" applyFont="1" applyBorder="1" applyAlignment="1">
      <alignment horizontal="center" vertical="top" wrapText="1"/>
    </xf>
    <xf numFmtId="3" fontId="28" fillId="0" borderId="0" xfId="3" applyNumberFormat="1" applyFont="1" applyBorder="1" applyAlignment="1">
      <alignment vertical="top"/>
    </xf>
    <xf numFmtId="3" fontId="28" fillId="0" borderId="0" xfId="3" applyNumberFormat="1" applyFont="1" applyBorder="1" applyAlignment="1">
      <alignment horizontal="center" vertical="top"/>
    </xf>
    <xf numFmtId="3" fontId="28" fillId="0" borderId="0" xfId="3" applyNumberFormat="1" applyFont="1" applyBorder="1" applyAlignment="1">
      <alignment horizontal="left" vertical="top" indent="2"/>
    </xf>
    <xf numFmtId="0" fontId="28" fillId="0" borderId="0" xfId="3" applyFont="1" applyBorder="1" applyAlignment="1">
      <alignment horizontal="center" vertical="top"/>
    </xf>
    <xf numFmtId="0" fontId="28" fillId="0" borderId="0" xfId="3" applyFont="1" applyBorder="1" applyAlignment="1">
      <alignment horizontal="left" vertical="top" indent="2"/>
    </xf>
    <xf numFmtId="3" fontId="28" fillId="0" borderId="0" xfId="3" applyNumberFormat="1" applyFont="1" applyBorder="1" applyAlignment="1">
      <alignment horizontal="right" vertical="top"/>
    </xf>
    <xf numFmtId="0" fontId="31" fillId="0" borderId="0" xfId="0" applyFont="1" applyAlignment="1">
      <alignment vertical="center"/>
    </xf>
    <xf numFmtId="0" fontId="34" fillId="0" borderId="0" xfId="4" applyFont="1" applyAlignment="1">
      <alignment vertical="center"/>
    </xf>
    <xf numFmtId="0" fontId="0" fillId="0" borderId="0" xfId="0" applyAlignment="1">
      <alignment horizontal="left" vertical="center" indent="2"/>
    </xf>
    <xf numFmtId="0" fontId="31" fillId="0" borderId="0" xfId="0" applyFont="1" applyBorder="1"/>
    <xf numFmtId="0" fontId="35" fillId="0" borderId="0" xfId="0" applyFont="1" applyBorder="1"/>
    <xf numFmtId="0" fontId="31" fillId="0" borderId="0" xfId="0" applyFont="1" applyBorder="1" applyAlignment="1">
      <alignment horizontal="right"/>
    </xf>
    <xf numFmtId="0" fontId="31" fillId="0" borderId="0" xfId="0" applyFont="1" applyBorder="1" applyAlignment="1">
      <alignment horizontal="center"/>
    </xf>
    <xf numFmtId="0" fontId="31" fillId="0" borderId="0" xfId="0" applyFont="1" applyBorder="1" applyAlignment="1">
      <alignment vertical="top" wrapText="1"/>
    </xf>
    <xf numFmtId="0" fontId="35" fillId="0" borderId="7" xfId="0" applyFont="1" applyBorder="1"/>
    <xf numFmtId="4" fontId="28" fillId="0" borderId="7" xfId="0" applyNumberFormat="1" applyFont="1" applyBorder="1" applyAlignment="1">
      <alignment vertical="top"/>
    </xf>
    <xf numFmtId="4" fontId="28" fillId="0" borderId="0" xfId="0" applyNumberFormat="1" applyFont="1" applyBorder="1" applyAlignment="1"/>
    <xf numFmtId="4" fontId="28" fillId="0" borderId="2" xfId="0" applyNumberFormat="1" applyFont="1" applyBorder="1" applyAlignment="1">
      <alignment horizontal="center"/>
    </xf>
    <xf numFmtId="4" fontId="28" fillId="0" borderId="2" xfId="0" applyNumberFormat="1" applyFont="1" applyFill="1" applyBorder="1" applyAlignment="1">
      <alignment horizontal="center" wrapText="1"/>
    </xf>
    <xf numFmtId="4" fontId="28" fillId="0" borderId="2" xfId="0" applyNumberFormat="1" applyFont="1" applyBorder="1" applyAlignment="1">
      <alignment horizontal="center" vertical="top" wrapText="1"/>
    </xf>
    <xf numFmtId="4" fontId="28" fillId="0" borderId="19" xfId="3" applyNumberFormat="1" applyFont="1" applyFill="1" applyBorder="1" applyAlignment="1">
      <alignment vertical="top"/>
    </xf>
    <xf numFmtId="4" fontId="28" fillId="0" borderId="20" xfId="0" applyNumberFormat="1" applyFont="1" applyBorder="1" applyAlignment="1">
      <alignment horizontal="center" vertical="top"/>
    </xf>
    <xf numFmtId="3" fontId="28" fillId="0" borderId="20" xfId="3" applyNumberFormat="1" applyFont="1" applyBorder="1" applyAlignment="1">
      <alignment horizontal="right" vertical="top" wrapText="1"/>
    </xf>
    <xf numFmtId="2" fontId="28" fillId="0" borderId="20" xfId="0" applyNumberFormat="1" applyFont="1" applyBorder="1" applyAlignment="1">
      <alignment horizontal="center" vertical="top"/>
    </xf>
    <xf numFmtId="3" fontId="28" fillId="0" borderId="20" xfId="3" applyNumberFormat="1" applyFont="1" applyBorder="1" applyAlignment="1">
      <alignment horizontal="center" vertical="top" wrapText="1"/>
    </xf>
    <xf numFmtId="0" fontId="31" fillId="0" borderId="4" xfId="0" applyFont="1" applyBorder="1"/>
    <xf numFmtId="4" fontId="28" fillId="0" borderId="0" xfId="0" applyNumberFormat="1" applyFont="1" applyBorder="1" applyAlignment="1">
      <alignment horizontal="center" vertical="top"/>
    </xf>
    <xf numFmtId="3" fontId="28" fillId="0" borderId="0" xfId="3" applyNumberFormat="1" applyFont="1" applyBorder="1" applyAlignment="1">
      <alignment horizontal="right" vertical="top" wrapText="1"/>
    </xf>
    <xf numFmtId="2" fontId="28" fillId="0" borderId="0" xfId="0" applyNumberFormat="1" applyFont="1" applyBorder="1" applyAlignment="1">
      <alignment horizontal="center" vertical="top"/>
    </xf>
    <xf numFmtId="3" fontId="28" fillId="0" borderId="0" xfId="3" applyNumberFormat="1" applyFont="1" applyBorder="1" applyAlignment="1">
      <alignment horizontal="center" vertical="top" wrapText="1"/>
    </xf>
    <xf numFmtId="0" fontId="31" fillId="0" borderId="6" xfId="0" applyFont="1" applyBorder="1"/>
    <xf numFmtId="4" fontId="28" fillId="0" borderId="7" xfId="0" applyNumberFormat="1" applyFont="1" applyBorder="1" applyAlignment="1">
      <alignment horizontal="center" vertical="top"/>
    </xf>
    <xf numFmtId="3" fontId="28" fillId="0" borderId="7" xfId="3" applyNumberFormat="1" applyFont="1" applyBorder="1" applyAlignment="1">
      <alignment horizontal="right" vertical="top"/>
    </xf>
    <xf numFmtId="2" fontId="28" fillId="0" borderId="7" xfId="0" applyNumberFormat="1" applyFont="1" applyBorder="1" applyAlignment="1">
      <alignment horizontal="center" vertical="top"/>
    </xf>
    <xf numFmtId="3" fontId="28" fillId="0" borderId="7" xfId="3" applyNumberFormat="1" applyFont="1" applyBorder="1" applyAlignment="1">
      <alignment horizontal="center" vertical="top" wrapText="1"/>
    </xf>
    <xf numFmtId="2" fontId="28" fillId="0" borderId="20" xfId="0" applyNumberFormat="1" applyFont="1" applyFill="1" applyBorder="1" applyAlignment="1">
      <alignment horizontal="center" vertical="top"/>
    </xf>
    <xf numFmtId="2" fontId="28" fillId="0" borderId="0" xfId="0" applyNumberFormat="1" applyFont="1" applyFill="1" applyBorder="1" applyAlignment="1">
      <alignment horizontal="center" vertical="top"/>
    </xf>
    <xf numFmtId="0" fontId="31" fillId="0" borderId="7" xfId="0" applyFont="1" applyBorder="1" applyAlignment="1">
      <alignment horizontal="center"/>
    </xf>
    <xf numFmtId="0" fontId="28" fillId="0" borderId="19" xfId="3" applyFont="1" applyBorder="1" applyAlignment="1">
      <alignment vertical="top"/>
    </xf>
    <xf numFmtId="3" fontId="28" fillId="0" borderId="7" xfId="3" applyNumberFormat="1" applyFont="1" applyBorder="1" applyAlignment="1">
      <alignment horizontal="right" vertical="top" wrapText="1"/>
    </xf>
    <xf numFmtId="0" fontId="28" fillId="0" borderId="19" xfId="3" applyFont="1" applyFill="1" applyBorder="1" applyAlignment="1">
      <alignment vertical="top"/>
    </xf>
    <xf numFmtId="3" fontId="31" fillId="0" borderId="0" xfId="0" applyNumberFormat="1" applyFont="1" applyBorder="1" applyAlignment="1">
      <alignment horizontal="right"/>
    </xf>
    <xf numFmtId="3" fontId="31" fillId="0" borderId="20" xfId="0" applyNumberFormat="1" applyFont="1" applyBorder="1"/>
    <xf numFmtId="3" fontId="31" fillId="0" borderId="0" xfId="0" applyNumberFormat="1" applyFont="1" applyBorder="1"/>
    <xf numFmtId="3" fontId="31" fillId="0" borderId="7" xfId="0" applyNumberFormat="1" applyFont="1" applyBorder="1"/>
    <xf numFmtId="2" fontId="28" fillId="0" borderId="7" xfId="0" applyNumberFormat="1" applyFont="1" applyFill="1" applyBorder="1" applyAlignment="1">
      <alignment horizontal="center" vertical="top"/>
    </xf>
    <xf numFmtId="3" fontId="31" fillId="0" borderId="20" xfId="0" applyNumberFormat="1" applyFont="1" applyBorder="1" applyAlignment="1">
      <alignment horizontal="right"/>
    </xf>
    <xf numFmtId="0" fontId="31" fillId="0" borderId="4" xfId="0" applyFont="1" applyFill="1" applyBorder="1"/>
    <xf numFmtId="0" fontId="31" fillId="0" borderId="6" xfId="0" applyFont="1" applyFill="1" applyBorder="1"/>
    <xf numFmtId="0" fontId="31" fillId="0" borderId="0" xfId="3" applyFont="1" applyBorder="1" applyAlignment="1">
      <alignment vertical="top"/>
    </xf>
    <xf numFmtId="4" fontId="31" fillId="0" borderId="0" xfId="0" applyNumberFormat="1" applyFont="1" applyBorder="1" applyAlignment="1">
      <alignment horizontal="center" vertical="top"/>
    </xf>
    <xf numFmtId="2" fontId="31" fillId="0" borderId="0" xfId="0" applyNumberFormat="1" applyFont="1" applyBorder="1" applyAlignment="1">
      <alignment horizontal="center" vertical="top"/>
    </xf>
    <xf numFmtId="3" fontId="31" fillId="0" borderId="0" xfId="3" applyNumberFormat="1" applyFont="1" applyBorder="1" applyAlignment="1">
      <alignment horizontal="center" vertical="top" wrapText="1"/>
    </xf>
    <xf numFmtId="3" fontId="31" fillId="0" borderId="0" xfId="3" applyNumberFormat="1" applyFont="1" applyBorder="1" applyAlignment="1">
      <alignment horizontal="right" vertical="top" wrapText="1"/>
    </xf>
    <xf numFmtId="0" fontId="31" fillId="0" borderId="7" xfId="0" applyFont="1" applyBorder="1"/>
    <xf numFmtId="4" fontId="31" fillId="0" borderId="7" xfId="0" applyNumberFormat="1" applyFont="1" applyBorder="1" applyAlignment="1">
      <alignment horizontal="center" vertical="top"/>
    </xf>
    <xf numFmtId="2" fontId="31" fillId="0" borderId="7" xfId="0" applyNumberFormat="1" applyFont="1" applyBorder="1" applyAlignment="1">
      <alignment horizontal="center" vertical="top"/>
    </xf>
    <xf numFmtId="3" fontId="31" fillId="0" borderId="7" xfId="3" applyNumberFormat="1" applyFont="1" applyBorder="1" applyAlignment="1">
      <alignment horizontal="center" vertical="top" wrapText="1"/>
    </xf>
    <xf numFmtId="4" fontId="31" fillId="0" borderId="0" xfId="3" applyNumberFormat="1" applyFont="1" applyFill="1" applyBorder="1" applyAlignment="1">
      <alignment vertical="top"/>
    </xf>
    <xf numFmtId="4" fontId="28" fillId="0" borderId="19" xfId="0" applyNumberFormat="1" applyFont="1" applyFill="1" applyBorder="1" applyAlignment="1">
      <alignment vertical="top"/>
    </xf>
    <xf numFmtId="3" fontId="31" fillId="0" borderId="0" xfId="0" applyNumberFormat="1" applyFont="1" applyFill="1" applyBorder="1" applyAlignment="1">
      <alignment horizontal="right"/>
    </xf>
    <xf numFmtId="4" fontId="28" fillId="0" borderId="4" xfId="0" applyNumberFormat="1" applyFont="1" applyFill="1" applyBorder="1" applyAlignment="1">
      <alignment vertical="top"/>
    </xf>
    <xf numFmtId="3" fontId="28" fillId="0" borderId="0" xfId="3" applyNumberFormat="1" applyFont="1" applyFill="1" applyBorder="1" applyAlignment="1">
      <alignment horizontal="right" vertical="top"/>
    </xf>
    <xf numFmtId="4" fontId="28" fillId="0" borderId="6" xfId="0" applyNumberFormat="1" applyFont="1" applyFill="1" applyBorder="1" applyAlignment="1">
      <alignment vertical="top"/>
    </xf>
    <xf numFmtId="3" fontId="28" fillId="0" borderId="7" xfId="3" applyNumberFormat="1" applyFont="1" applyFill="1" applyBorder="1" applyAlignment="1">
      <alignment vertical="top"/>
    </xf>
    <xf numFmtId="4" fontId="32" fillId="0" borderId="19" xfId="3" applyNumberFormat="1" applyFont="1" applyFill="1" applyBorder="1" applyAlignment="1">
      <alignment vertical="top" wrapText="1"/>
    </xf>
    <xf numFmtId="3" fontId="28" fillId="0" borderId="7" xfId="3" applyNumberFormat="1" applyFont="1" applyBorder="1" applyAlignment="1">
      <alignment vertical="top" wrapText="1"/>
    </xf>
    <xf numFmtId="3" fontId="28" fillId="0" borderId="20" xfId="3" applyNumberFormat="1" applyFont="1" applyBorder="1" applyAlignment="1">
      <alignment vertical="top" wrapText="1"/>
    </xf>
    <xf numFmtId="3" fontId="31" fillId="0" borderId="20" xfId="0" applyNumberFormat="1" applyFont="1" applyBorder="1" applyAlignment="1">
      <alignment horizontal="right" vertical="top"/>
    </xf>
    <xf numFmtId="2" fontId="32" fillId="0" borderId="20" xfId="0" applyNumberFormat="1" applyFont="1" applyFill="1" applyBorder="1" applyAlignment="1">
      <alignment horizontal="center" vertical="top"/>
    </xf>
    <xf numFmtId="3" fontId="31" fillId="0" borderId="0" xfId="0" applyNumberFormat="1" applyFont="1" applyBorder="1" applyAlignment="1">
      <alignment horizontal="right" vertical="top"/>
    </xf>
    <xf numFmtId="2" fontId="32" fillId="0" borderId="0" xfId="0" applyNumberFormat="1" applyFont="1" applyFill="1" applyBorder="1" applyAlignment="1">
      <alignment horizontal="center" vertical="top"/>
    </xf>
    <xf numFmtId="3" fontId="28" fillId="0" borderId="7" xfId="3" applyNumberFormat="1" applyFont="1" applyFill="1" applyBorder="1" applyAlignment="1">
      <alignment vertical="top" wrapText="1"/>
    </xf>
    <xf numFmtId="3" fontId="28" fillId="0" borderId="7" xfId="0" applyNumberFormat="1" applyFont="1" applyFill="1" applyBorder="1" applyAlignment="1">
      <alignment horizontal="right" vertical="top"/>
    </xf>
    <xf numFmtId="2" fontId="32" fillId="0" borderId="7" xfId="0" applyNumberFormat="1" applyFont="1" applyFill="1" applyBorder="1" applyAlignment="1">
      <alignment horizontal="center" vertical="top"/>
    </xf>
    <xf numFmtId="0" fontId="28" fillId="0" borderId="0" xfId="0" applyFont="1" applyBorder="1" applyAlignment="1">
      <alignment horizontal="center" vertical="top"/>
    </xf>
    <xf numFmtId="0" fontId="32" fillId="0" borderId="19" xfId="3" applyFont="1" applyBorder="1" applyAlignment="1">
      <alignment vertical="top" wrapText="1"/>
    </xf>
    <xf numFmtId="4" fontId="29" fillId="0" borderId="0" xfId="0" applyNumberFormat="1" applyFont="1" applyBorder="1" applyAlignment="1">
      <alignment horizontal="center" vertical="top"/>
    </xf>
    <xf numFmtId="3" fontId="29" fillId="0" borderId="0" xfId="3" applyNumberFormat="1" applyFont="1" applyBorder="1" applyAlignment="1">
      <alignment vertical="top" wrapText="1"/>
    </xf>
    <xf numFmtId="4" fontId="36" fillId="0" borderId="0" xfId="0" applyNumberFormat="1" applyFont="1" applyFill="1" applyBorder="1" applyAlignment="1">
      <alignment vertical="top" wrapText="1"/>
    </xf>
    <xf numFmtId="4" fontId="28" fillId="0" borderId="0" xfId="0" applyNumberFormat="1" applyFont="1" applyFill="1" applyBorder="1" applyAlignment="1">
      <alignment vertical="top" wrapText="1"/>
    </xf>
    <xf numFmtId="4" fontId="29" fillId="0" borderId="7" xfId="0" applyNumberFormat="1" applyFont="1" applyBorder="1" applyAlignment="1">
      <alignment horizontal="center" vertical="top"/>
    </xf>
    <xf numFmtId="3" fontId="29" fillId="0" borderId="7" xfId="3" applyNumberFormat="1" applyFont="1" applyBorder="1" applyAlignment="1">
      <alignment vertical="top" wrapText="1"/>
    </xf>
    <xf numFmtId="4" fontId="36" fillId="0" borderId="7" xfId="0" applyNumberFormat="1" applyFont="1" applyFill="1" applyBorder="1" applyAlignment="1">
      <alignment vertical="top" wrapText="1"/>
    </xf>
    <xf numFmtId="4" fontId="28" fillId="0" borderId="7" xfId="0" applyNumberFormat="1" applyFont="1" applyFill="1" applyBorder="1" applyAlignment="1">
      <alignment vertical="top" wrapText="1"/>
    </xf>
    <xf numFmtId="2" fontId="29" fillId="0" borderId="0" xfId="3" applyNumberFormat="1" applyFont="1" applyBorder="1" applyAlignment="1">
      <alignment vertical="top" wrapText="1"/>
    </xf>
    <xf numFmtId="3" fontId="37" fillId="0" borderId="0" xfId="3" applyNumberFormat="1" applyFont="1" applyFill="1" applyBorder="1" applyAlignment="1">
      <alignment vertical="top" wrapText="1"/>
    </xf>
    <xf numFmtId="2" fontId="29" fillId="0" borderId="7" xfId="3" applyNumberFormat="1" applyFont="1" applyBorder="1" applyAlignment="1">
      <alignment vertical="top" wrapText="1"/>
    </xf>
    <xf numFmtId="4" fontId="28" fillId="0" borderId="0" xfId="0" applyNumberFormat="1" applyFont="1" applyAlignment="1">
      <alignment vertical="top"/>
    </xf>
    <xf numFmtId="0" fontId="31" fillId="0" borderId="0" xfId="0" applyFont="1" applyFill="1" applyBorder="1" applyAlignment="1">
      <alignment vertical="top" wrapText="1"/>
    </xf>
    <xf numFmtId="0" fontId="31" fillId="0" borderId="0" xfId="0" applyFont="1" applyFill="1" applyBorder="1"/>
    <xf numFmtId="0" fontId="31" fillId="0" borderId="0" xfId="0" applyFont="1" applyFill="1" applyBorder="1" applyAlignment="1">
      <alignment horizontal="center"/>
    </xf>
    <xf numFmtId="0" fontId="29" fillId="0" borderId="20" xfId="0" applyFont="1" applyFill="1" applyBorder="1" applyAlignment="1">
      <alignment vertical="top"/>
    </xf>
    <xf numFmtId="0" fontId="28" fillId="0" borderId="20" xfId="0" applyFont="1" applyFill="1" applyBorder="1" applyAlignment="1">
      <alignment vertical="top"/>
    </xf>
    <xf numFmtId="0" fontId="28" fillId="0" borderId="0" xfId="0" applyFont="1" applyFill="1" applyBorder="1" applyAlignment="1">
      <alignment vertical="top"/>
    </xf>
    <xf numFmtId="0" fontId="28" fillId="0" borderId="0" xfId="0" applyFont="1" applyFill="1" applyBorder="1" applyAlignment="1">
      <alignment horizontal="center" vertical="top"/>
    </xf>
    <xf numFmtId="3" fontId="28" fillId="0" borderId="0" xfId="0" applyNumberFormat="1" applyFont="1" applyFill="1" applyBorder="1" applyAlignment="1">
      <alignment horizontal="center" vertical="top"/>
    </xf>
    <xf numFmtId="0" fontId="28" fillId="0" borderId="19" xfId="0" applyFont="1" applyFill="1" applyBorder="1" applyAlignment="1">
      <alignment vertical="top"/>
    </xf>
    <xf numFmtId="4" fontId="28" fillId="0" borderId="20" xfId="0" applyNumberFormat="1" applyFont="1" applyFill="1" applyBorder="1" applyAlignment="1">
      <alignment horizontal="center" vertical="top"/>
    </xf>
    <xf numFmtId="3" fontId="31" fillId="0" borderId="21" xfId="0" applyNumberFormat="1" applyFont="1" applyBorder="1"/>
    <xf numFmtId="0" fontId="28" fillId="0" borderId="4" xfId="0" applyFont="1" applyFill="1" applyBorder="1" applyAlignment="1">
      <alignment vertical="top"/>
    </xf>
    <xf numFmtId="4" fontId="28" fillId="0" borderId="0" xfId="0" applyNumberFormat="1" applyFont="1" applyFill="1" applyBorder="1" applyAlignment="1">
      <alignment horizontal="center" vertical="top"/>
    </xf>
    <xf numFmtId="3" fontId="31" fillId="0" borderId="5" xfId="0" applyNumberFormat="1" applyFont="1" applyBorder="1"/>
    <xf numFmtId="0" fontId="28" fillId="0" borderId="6" xfId="0" applyFont="1" applyFill="1" applyBorder="1" applyAlignment="1">
      <alignment vertical="top"/>
    </xf>
    <xf numFmtId="4" fontId="28" fillId="0" borderId="7" xfId="0" applyNumberFormat="1" applyFont="1" applyFill="1" applyBorder="1" applyAlignment="1">
      <alignment horizontal="center" vertical="top"/>
    </xf>
    <xf numFmtId="3" fontId="31" fillId="0" borderId="7" xfId="0" applyNumberFormat="1" applyFont="1" applyBorder="1" applyAlignment="1">
      <alignment horizontal="right"/>
    </xf>
    <xf numFmtId="3" fontId="31" fillId="0" borderId="8" xfId="0" applyNumberFormat="1" applyFont="1" applyBorder="1" applyAlignment="1">
      <alignment horizontal="right"/>
    </xf>
    <xf numFmtId="3" fontId="28" fillId="0" borderId="20" xfId="0" applyNumberFormat="1" applyFont="1" applyFill="1" applyBorder="1" applyAlignment="1">
      <alignment horizontal="right" vertical="top"/>
    </xf>
    <xf numFmtId="3" fontId="28" fillId="0" borderId="21" xfId="0" applyNumberFormat="1" applyFont="1" applyFill="1" applyBorder="1" applyAlignment="1">
      <alignment horizontal="right" vertical="top"/>
    </xf>
    <xf numFmtId="3" fontId="28" fillId="0" borderId="0" xfId="0" applyNumberFormat="1" applyFont="1" applyFill="1" applyBorder="1" applyAlignment="1">
      <alignment horizontal="right" vertical="top"/>
    </xf>
    <xf numFmtId="3" fontId="28" fillId="0" borderId="5" xfId="0" applyNumberFormat="1" applyFont="1" applyFill="1" applyBorder="1" applyAlignment="1">
      <alignment horizontal="right" vertical="top" wrapText="1"/>
    </xf>
    <xf numFmtId="3" fontId="28" fillId="0" borderId="8" xfId="0" applyNumberFormat="1" applyFont="1" applyFill="1" applyBorder="1" applyAlignment="1">
      <alignment horizontal="right" vertical="top"/>
    </xf>
    <xf numFmtId="3" fontId="31" fillId="0" borderId="0" xfId="0" applyNumberFormat="1" applyFont="1"/>
    <xf numFmtId="3" fontId="28" fillId="0" borderId="0" xfId="0" applyNumberFormat="1" applyFont="1" applyBorder="1" applyAlignment="1">
      <alignment horizontal="right" vertical="top"/>
    </xf>
    <xf numFmtId="3" fontId="28" fillId="0" borderId="0" xfId="0" applyNumberFormat="1" applyFont="1" applyFill="1" applyBorder="1" applyAlignment="1">
      <alignment horizontal="right" vertical="top" wrapText="1"/>
    </xf>
    <xf numFmtId="0" fontId="28" fillId="0" borderId="7" xfId="0" applyFont="1" applyFill="1" applyBorder="1" applyAlignment="1">
      <alignment vertical="top"/>
    </xf>
    <xf numFmtId="3" fontId="28" fillId="0" borderId="7" xfId="0" applyNumberFormat="1" applyFont="1" applyFill="1" applyBorder="1" applyAlignment="1">
      <alignment horizontal="right" vertical="top" wrapText="1"/>
    </xf>
    <xf numFmtId="4" fontId="28" fillId="0" borderId="7" xfId="0" applyNumberFormat="1" applyFont="1" applyFill="1" applyBorder="1" applyAlignment="1">
      <alignment vertical="top"/>
    </xf>
    <xf numFmtId="0" fontId="28" fillId="0" borderId="0" xfId="0" applyFont="1" applyFill="1" applyBorder="1" applyAlignment="1">
      <alignment vertical="top" wrapText="1"/>
    </xf>
    <xf numFmtId="0" fontId="28" fillId="0" borderId="7" xfId="0" applyFont="1" applyFill="1" applyBorder="1" applyAlignment="1">
      <alignment vertical="top" wrapText="1"/>
    </xf>
    <xf numFmtId="0" fontId="35" fillId="0" borderId="20" xfId="0" applyFont="1" applyBorder="1"/>
    <xf numFmtId="4" fontId="29" fillId="0" borderId="20" xfId="0" applyNumberFormat="1" applyFont="1" applyBorder="1" applyAlignment="1">
      <alignment horizontal="center" vertical="top"/>
    </xf>
    <xf numFmtId="3" fontId="29" fillId="0" borderId="20" xfId="0" applyNumberFormat="1" applyFont="1" applyFill="1" applyBorder="1" applyAlignment="1">
      <alignment vertical="top"/>
    </xf>
    <xf numFmtId="3" fontId="29" fillId="0" borderId="0" xfId="0" applyNumberFormat="1" applyFont="1" applyFill="1" applyBorder="1" applyAlignment="1">
      <alignment vertical="top"/>
    </xf>
    <xf numFmtId="3" fontId="29" fillId="0" borderId="7" xfId="0" applyNumberFormat="1" applyFont="1" applyFill="1" applyBorder="1" applyAlignment="1">
      <alignment vertical="top"/>
    </xf>
    <xf numFmtId="0" fontId="28" fillId="0" borderId="0" xfId="0" applyFont="1" applyFill="1" applyAlignment="1">
      <alignment vertical="top"/>
    </xf>
    <xf numFmtId="0" fontId="28" fillId="0" borderId="0" xfId="0" applyFont="1" applyAlignment="1">
      <alignment vertical="top" wrapText="1"/>
    </xf>
    <xf numFmtId="0" fontId="28" fillId="0" borderId="0" xfId="0" applyFont="1" applyAlignment="1">
      <alignment vertical="top"/>
    </xf>
    <xf numFmtId="0" fontId="28" fillId="0" borderId="0" xfId="0" applyFont="1" applyBorder="1" applyAlignment="1">
      <alignment vertical="top" wrapText="1"/>
    </xf>
    <xf numFmtId="3" fontId="28" fillId="0" borderId="0" xfId="0" applyNumberFormat="1" applyFont="1" applyBorder="1" applyAlignment="1">
      <alignment vertical="top"/>
    </xf>
    <xf numFmtId="0" fontId="28" fillId="0" borderId="0" xfId="0" applyFont="1" applyFill="1" applyAlignment="1">
      <alignment vertical="top" wrapText="1"/>
    </xf>
    <xf numFmtId="3" fontId="28" fillId="0" borderId="0" xfId="0" applyNumberFormat="1" applyFont="1" applyFill="1" applyBorder="1" applyAlignment="1">
      <alignment vertical="top"/>
    </xf>
    <xf numFmtId="3" fontId="28" fillId="0" borderId="0" xfId="0" applyNumberFormat="1" applyFont="1" applyAlignment="1">
      <alignment vertical="top"/>
    </xf>
    <xf numFmtId="0" fontId="32" fillId="0" borderId="20" xfId="0" applyFont="1" applyFill="1" applyBorder="1" applyAlignment="1">
      <alignment horizontal="left" vertical="top" wrapText="1"/>
    </xf>
    <xf numFmtId="0" fontId="32" fillId="0" borderId="7" xfId="0" applyFont="1" applyFill="1" applyBorder="1" applyAlignment="1">
      <alignment horizontal="left" vertical="top" wrapText="1"/>
    </xf>
    <xf numFmtId="0" fontId="32" fillId="0" borderId="7" xfId="0" applyFont="1" applyFill="1" applyBorder="1" applyAlignment="1">
      <alignment horizontal="left" vertical="top"/>
    </xf>
    <xf numFmtId="0" fontId="32" fillId="0" borderId="7" xfId="0" applyFont="1" applyFill="1" applyBorder="1" applyAlignment="1">
      <alignment horizontal="center" vertical="top" wrapText="1"/>
    </xf>
    <xf numFmtId="49" fontId="32" fillId="0" borderId="7" xfId="0" applyNumberFormat="1" applyFont="1" applyFill="1" applyBorder="1" applyAlignment="1">
      <alignment horizontal="center" vertical="top" wrapText="1"/>
    </xf>
    <xf numFmtId="0" fontId="35" fillId="0" borderId="0" xfId="0" applyFont="1" applyFill="1" applyAlignment="1">
      <alignment wrapText="1"/>
    </xf>
    <xf numFmtId="4" fontId="28" fillId="0" borderId="0" xfId="3" applyNumberFormat="1" applyFont="1" applyFill="1" applyBorder="1" applyAlignment="1">
      <alignment vertical="top" wrapText="1"/>
    </xf>
    <xf numFmtId="49" fontId="31" fillId="0" borderId="0" xfId="0" applyNumberFormat="1" applyFont="1" applyAlignment="1">
      <alignment wrapText="1"/>
    </xf>
    <xf numFmtId="49" fontId="31" fillId="0" borderId="0" xfId="0" applyNumberFormat="1" applyFont="1" applyAlignment="1">
      <alignment horizontal="center" wrapText="1"/>
    </xf>
    <xf numFmtId="0" fontId="31" fillId="0" borderId="0" xfId="0" applyFont="1" applyAlignment="1">
      <alignment wrapText="1"/>
    </xf>
    <xf numFmtId="9" fontId="31" fillId="0" borderId="0" xfId="0" applyNumberFormat="1" applyFont="1" applyAlignment="1">
      <alignment horizontal="center" wrapText="1"/>
    </xf>
    <xf numFmtId="11" fontId="31" fillId="0" borderId="0" xfId="0" applyNumberFormat="1" applyFont="1" applyAlignment="1">
      <alignment horizontal="center" wrapText="1"/>
    </xf>
    <xf numFmtId="0" fontId="32" fillId="0" borderId="0" xfId="0" applyFont="1" applyFill="1" applyAlignment="1">
      <alignment horizontal="left" vertical="top" wrapText="1"/>
    </xf>
    <xf numFmtId="0" fontId="39" fillId="0" borderId="0" xfId="0" applyFont="1"/>
    <xf numFmtId="0" fontId="32" fillId="0" borderId="0" xfId="0" applyFont="1" applyFill="1" applyAlignment="1">
      <alignment horizontal="center" vertical="top" wrapText="1"/>
    </xf>
    <xf numFmtId="49" fontId="32" fillId="0" borderId="0" xfId="0" applyNumberFormat="1" applyFont="1" applyFill="1" applyAlignment="1">
      <alignment horizontal="center" vertical="top" wrapText="1"/>
    </xf>
    <xf numFmtId="0" fontId="32" fillId="0" borderId="0" xfId="0" applyFont="1" applyFill="1" applyAlignment="1">
      <alignment horizontal="left" vertical="top"/>
    </xf>
    <xf numFmtId="0" fontId="32" fillId="0" borderId="0" xfId="0" applyFont="1" applyFill="1" applyAlignment="1">
      <alignment horizontal="center" vertical="top"/>
    </xf>
    <xf numFmtId="49" fontId="32" fillId="0" borderId="0" xfId="0" applyNumberFormat="1" applyFont="1" applyFill="1" applyAlignment="1">
      <alignment horizontal="center" vertical="top"/>
    </xf>
    <xf numFmtId="0" fontId="35" fillId="0" borderId="0" xfId="0" applyFont="1" applyFill="1" applyBorder="1" applyAlignment="1">
      <alignment vertical="center"/>
    </xf>
    <xf numFmtId="4" fontId="40" fillId="0" borderId="0" xfId="0" applyNumberFormat="1" applyFont="1" applyFill="1" applyBorder="1" applyAlignment="1">
      <alignment vertical="top"/>
    </xf>
    <xf numFmtId="4" fontId="40" fillId="0" borderId="7" xfId="0" applyNumberFormat="1" applyFont="1" applyFill="1" applyBorder="1" applyAlignment="1">
      <alignment vertical="top"/>
    </xf>
    <xf numFmtId="0" fontId="31" fillId="0" borderId="7" xfId="0" applyFont="1" applyFill="1" applyBorder="1"/>
    <xf numFmtId="0" fontId="31" fillId="0" borderId="7" xfId="0" quotePrefix="1" applyFont="1" applyFill="1" applyBorder="1" applyAlignment="1">
      <alignment horizontal="center"/>
    </xf>
    <xf numFmtId="0" fontId="40" fillId="0" borderId="0" xfId="0" applyFont="1" applyFill="1" applyBorder="1" applyAlignment="1">
      <alignment vertical="top"/>
    </xf>
    <xf numFmtId="0" fontId="31" fillId="0" borderId="0" xfId="0" quotePrefix="1" applyFont="1" applyFill="1" applyBorder="1" applyAlignment="1">
      <alignment horizontal="center"/>
    </xf>
    <xf numFmtId="0" fontId="40" fillId="0" borderId="7" xfId="0" applyFont="1" applyFill="1" applyBorder="1" applyAlignment="1">
      <alignment vertical="top"/>
    </xf>
    <xf numFmtId="0" fontId="31" fillId="0" borderId="0" xfId="0" applyFont="1" applyFill="1" applyBorder="1" applyAlignment="1">
      <alignment horizontal="left" vertical="center"/>
    </xf>
    <xf numFmtId="0" fontId="40" fillId="0" borderId="0" xfId="0" applyFont="1" applyFill="1" applyBorder="1" applyAlignment="1">
      <alignment vertical="top" wrapText="1"/>
    </xf>
    <xf numFmtId="4" fontId="40" fillId="0" borderId="7" xfId="0" applyNumberFormat="1" applyFont="1" applyBorder="1" applyAlignment="1">
      <alignment vertical="top"/>
    </xf>
    <xf numFmtId="2" fontId="31" fillId="0" borderId="0" xfId="0" applyNumberFormat="1" applyFont="1" applyFill="1" applyBorder="1" applyAlignment="1">
      <alignment horizontal="left" vertical="center"/>
    </xf>
    <xf numFmtId="0" fontId="31" fillId="0" borderId="0" xfId="0" applyFont="1" applyFill="1" applyBorder="1" applyAlignment="1">
      <alignment horizontal="center" vertical="center"/>
    </xf>
    <xf numFmtId="0" fontId="40" fillId="0" borderId="22" xfId="0" applyFont="1" applyFill="1" applyBorder="1" applyAlignment="1">
      <alignment horizontal="center" vertical="center" wrapText="1"/>
    </xf>
    <xf numFmtId="0" fontId="31" fillId="0" borderId="22" xfId="0" applyFont="1" applyFill="1" applyBorder="1" applyAlignment="1">
      <alignment horizontal="center" vertical="center" wrapText="1"/>
    </xf>
    <xf numFmtId="0" fontId="40" fillId="0" borderId="0" xfId="0" applyFont="1" applyFill="1" applyBorder="1" applyAlignment="1">
      <alignment horizontal="left" vertical="center" wrapText="1"/>
    </xf>
    <xf numFmtId="0" fontId="40" fillId="0" borderId="0" xfId="7" applyFont="1" applyFill="1" applyBorder="1" applyAlignment="1">
      <alignment horizontal="center" vertical="center" wrapText="1"/>
    </xf>
    <xf numFmtId="0" fontId="31" fillId="0" borderId="0" xfId="7" applyFont="1" applyFill="1" applyBorder="1" applyAlignment="1">
      <alignment horizontal="center" vertical="center" wrapText="1"/>
    </xf>
    <xf numFmtId="2" fontId="40" fillId="0" borderId="0" xfId="7" applyNumberFormat="1" applyFont="1" applyFill="1" applyBorder="1" applyAlignment="1">
      <alignment horizontal="center" vertical="center" wrapText="1"/>
    </xf>
    <xf numFmtId="4" fontId="40" fillId="0" borderId="0" xfId="7" applyNumberFormat="1" applyFont="1" applyFill="1" applyBorder="1" applyAlignment="1">
      <alignment vertical="top"/>
    </xf>
    <xf numFmtId="0" fontId="31" fillId="0" borderId="0" xfId="7" applyFont="1" applyFill="1" applyBorder="1"/>
    <xf numFmtId="2" fontId="31" fillId="0" borderId="0" xfId="7" applyNumberFormat="1" applyFont="1" applyBorder="1"/>
    <xf numFmtId="0" fontId="40" fillId="0" borderId="0" xfId="7" applyFont="1" applyBorder="1"/>
    <xf numFmtId="4" fontId="40" fillId="0" borderId="7" xfId="7" applyNumberFormat="1" applyFont="1" applyFill="1" applyBorder="1" applyAlignment="1">
      <alignment vertical="top"/>
    </xf>
    <xf numFmtId="0" fontId="31" fillId="0" borderId="7" xfId="7" applyFont="1" applyFill="1" applyBorder="1"/>
    <xf numFmtId="0" fontId="31" fillId="0" borderId="7" xfId="7" quotePrefix="1" applyFont="1" applyFill="1" applyBorder="1" applyAlignment="1">
      <alignment horizontal="center"/>
    </xf>
    <xf numFmtId="2" fontId="31" fillId="0" borderId="7" xfId="7" quotePrefix="1" applyNumberFormat="1" applyFont="1" applyFill="1" applyBorder="1" applyAlignment="1">
      <alignment horizontal="center"/>
    </xf>
    <xf numFmtId="0" fontId="40" fillId="0" borderId="0" xfId="7" applyFont="1" applyFill="1" applyBorder="1" applyAlignment="1">
      <alignment vertical="top"/>
    </xf>
    <xf numFmtId="0" fontId="31" fillId="0" borderId="0" xfId="7" quotePrefix="1" applyFont="1" applyFill="1" applyBorder="1" applyAlignment="1">
      <alignment horizontal="center"/>
    </xf>
    <xf numFmtId="2" fontId="31" fillId="0" borderId="0" xfId="7" quotePrefix="1" applyNumberFormat="1" applyFont="1" applyFill="1" applyBorder="1" applyAlignment="1">
      <alignment horizontal="center"/>
    </xf>
    <xf numFmtId="0" fontId="40" fillId="0" borderId="7" xfId="7" applyFont="1" applyFill="1" applyBorder="1" applyAlignment="1">
      <alignment vertical="top"/>
    </xf>
    <xf numFmtId="0" fontId="31" fillId="0" borderId="7" xfId="7" applyFont="1" applyBorder="1"/>
    <xf numFmtId="2" fontId="31" fillId="0" borderId="7" xfId="7" applyNumberFormat="1" applyFont="1" applyBorder="1"/>
    <xf numFmtId="4" fontId="40" fillId="0" borderId="0" xfId="7" applyNumberFormat="1" applyFont="1" applyBorder="1" applyAlignment="1">
      <alignment vertical="top"/>
    </xf>
    <xf numFmtId="2" fontId="40" fillId="0" borderId="7" xfId="7" applyNumberFormat="1" applyFont="1" applyBorder="1" applyAlignment="1">
      <alignment horizontal="center"/>
    </xf>
    <xf numFmtId="2" fontId="40" fillId="0" borderId="0" xfId="7" applyNumberFormat="1" applyFont="1" applyBorder="1" applyAlignment="1">
      <alignment horizontal="center"/>
    </xf>
    <xf numFmtId="4" fontId="32" fillId="0" borderId="0" xfId="7" applyNumberFormat="1" applyFont="1" applyFill="1" applyBorder="1" applyAlignment="1">
      <alignment vertical="top" wrapText="1"/>
    </xf>
    <xf numFmtId="4" fontId="32" fillId="0" borderId="7" xfId="7" applyNumberFormat="1" applyFont="1" applyFill="1" applyBorder="1" applyAlignment="1">
      <alignment vertical="top" wrapText="1"/>
    </xf>
    <xf numFmtId="0" fontId="31" fillId="0" borderId="0" xfId="7" applyFont="1" applyBorder="1"/>
    <xf numFmtId="0" fontId="32" fillId="0" borderId="0" xfId="7" applyFont="1" applyBorder="1"/>
    <xf numFmtId="0" fontId="40" fillId="0" borderId="0" xfId="7" applyFont="1" applyFill="1" applyBorder="1" applyAlignment="1">
      <alignment vertical="top" wrapText="1"/>
    </xf>
    <xf numFmtId="0" fontId="41" fillId="0" borderId="0" xfId="7"/>
    <xf numFmtId="4" fontId="40" fillId="0" borderId="7" xfId="7" applyNumberFormat="1" applyFont="1" applyBorder="1" applyAlignment="1">
      <alignment vertical="top"/>
    </xf>
    <xf numFmtId="0" fontId="27" fillId="0" borderId="23" xfId="0" applyNumberFormat="1" applyFont="1" applyFill="1" applyBorder="1" applyAlignment="1" applyProtection="1"/>
    <xf numFmtId="0" fontId="27" fillId="0" borderId="24" xfId="0" applyNumberFormat="1" applyFont="1" applyFill="1" applyBorder="1" applyAlignment="1" applyProtection="1"/>
    <xf numFmtId="2" fontId="27" fillId="0" borderId="24" xfId="0" applyNumberFormat="1" applyFont="1" applyFill="1" applyBorder="1" applyAlignment="1" applyProtection="1"/>
    <xf numFmtId="0" fontId="27" fillId="0" borderId="24" xfId="0" applyNumberFormat="1" applyFont="1" applyFill="1" applyBorder="1" applyAlignment="1" applyProtection="1">
      <alignment horizontal="center"/>
    </xf>
    <xf numFmtId="0" fontId="27" fillId="0" borderId="25" xfId="0" applyNumberFormat="1" applyFont="1" applyFill="1" applyBorder="1" applyAlignment="1" applyProtection="1"/>
    <xf numFmtId="0" fontId="47" fillId="0" borderId="0" xfId="0" applyNumberFormat="1" applyFont="1" applyFill="1" applyBorder="1" applyAlignment="1" applyProtection="1"/>
    <xf numFmtId="49" fontId="48" fillId="0" borderId="0" xfId="0" applyNumberFormat="1" applyFont="1" applyFill="1" applyBorder="1" applyAlignment="1" applyProtection="1">
      <alignment horizontal="center"/>
    </xf>
    <xf numFmtId="0" fontId="47" fillId="0" borderId="7" xfId="0" applyNumberFormat="1" applyFont="1" applyFill="1" applyBorder="1" applyAlignment="1" applyProtection="1"/>
    <xf numFmtId="49" fontId="48" fillId="0" borderId="7" xfId="0" applyNumberFormat="1" applyFont="1" applyFill="1" applyBorder="1" applyAlignment="1" applyProtection="1">
      <alignment horizontal="center"/>
    </xf>
    <xf numFmtId="0" fontId="2" fillId="0" borderId="0" xfId="0" applyFont="1"/>
    <xf numFmtId="0" fontId="10" fillId="0" borderId="0" xfId="6" applyNumberFormat="1" applyFont="1" applyFill="1" applyBorder="1" applyAlignment="1" applyProtection="1"/>
    <xf numFmtId="0" fontId="10" fillId="0" borderId="0" xfId="5" applyNumberFormat="1" applyFont="1" applyFill="1" applyBorder="1" applyAlignment="1" applyProtection="1"/>
    <xf numFmtId="0" fontId="10" fillId="0" borderId="7" xfId="5" applyNumberFormat="1" applyFont="1" applyFill="1" applyBorder="1" applyAlignment="1" applyProtection="1"/>
    <xf numFmtId="0" fontId="0" fillId="0" borderId="0" xfId="0" applyFill="1"/>
    <xf numFmtId="0" fontId="4" fillId="0" borderId="0" xfId="0" applyFont="1" applyAlignment="1">
      <alignment horizontal="center"/>
    </xf>
    <xf numFmtId="168" fontId="0" fillId="0" borderId="0" xfId="0" applyNumberFormat="1" applyBorder="1" applyAlignment="1">
      <alignment horizontal="right"/>
    </xf>
    <xf numFmtId="168" fontId="0" fillId="0" borderId="7" xfId="0" applyNumberFormat="1" applyBorder="1" applyAlignment="1">
      <alignment horizontal="right"/>
    </xf>
    <xf numFmtId="170" fontId="0" fillId="0" borderId="0" xfId="0" applyNumberFormat="1" applyBorder="1" applyAlignment="1">
      <alignment horizontal="right"/>
    </xf>
    <xf numFmtId="168" fontId="0" fillId="0" borderId="7" xfId="0" applyNumberFormat="1" applyBorder="1"/>
    <xf numFmtId="171" fontId="0" fillId="0" borderId="0" xfId="8" applyNumberFormat="1" applyFont="1" applyBorder="1" applyAlignment="1">
      <alignment horizontal="right"/>
    </xf>
    <xf numFmtId="171" fontId="0" fillId="0" borderId="7" xfId="8" applyNumberFormat="1" applyFont="1" applyBorder="1"/>
    <xf numFmtId="11" fontId="0" fillId="0" borderId="0" xfId="0" applyNumberFormat="1" applyBorder="1"/>
    <xf numFmtId="0" fontId="0" fillId="0" borderId="5" xfId="0" applyBorder="1"/>
    <xf numFmtId="11" fontId="0" fillId="0" borderId="7" xfId="0" applyNumberFormat="1" applyBorder="1"/>
    <xf numFmtId="0" fontId="0" fillId="0" borderId="8" xfId="0" applyBorder="1"/>
    <xf numFmtId="0" fontId="4" fillId="0" borderId="26" xfId="0" applyFont="1" applyBorder="1"/>
    <xf numFmtId="0" fontId="4" fillId="0" borderId="22" xfId="0" applyFont="1" applyBorder="1"/>
    <xf numFmtId="0" fontId="4" fillId="0" borderId="27" xfId="0" applyFont="1" applyBorder="1"/>
    <xf numFmtId="166" fontId="0" fillId="0" borderId="0" xfId="0" applyNumberFormat="1" applyBorder="1"/>
    <xf numFmtId="166" fontId="0" fillId="0" borderId="5" xfId="0" applyNumberFormat="1" applyBorder="1"/>
    <xf numFmtId="166" fontId="0" fillId="0" borderId="5" xfId="0" applyNumberFormat="1" applyBorder="1" applyAlignment="1">
      <alignment horizontal="right"/>
    </xf>
    <xf numFmtId="166" fontId="0" fillId="0" borderId="7" xfId="0" applyNumberFormat="1" applyBorder="1"/>
    <xf numFmtId="166" fontId="0" fillId="0" borderId="8" xfId="0" applyNumberFormat="1" applyBorder="1" applyAlignment="1">
      <alignment horizontal="right"/>
    </xf>
    <xf numFmtId="0" fontId="49" fillId="0" borderId="0" xfId="0" applyFont="1"/>
    <xf numFmtId="3" fontId="28" fillId="0" borderId="0" xfId="3" applyNumberFormat="1" applyFont="1" applyFill="1" applyAlignment="1">
      <alignment horizontal="center" vertical="top"/>
    </xf>
    <xf numFmtId="3" fontId="28" fillId="0" borderId="12" xfId="3" applyNumberFormat="1" applyFont="1" applyBorder="1" applyAlignment="1">
      <alignment horizontal="center" vertical="center" wrapText="1"/>
    </xf>
    <xf numFmtId="3" fontId="28" fillId="0" borderId="13" xfId="3" applyNumberFormat="1" applyFont="1" applyBorder="1" applyAlignment="1">
      <alignment horizontal="center" vertical="center" wrapText="1"/>
    </xf>
    <xf numFmtId="0" fontId="28" fillId="0" borderId="12" xfId="3" applyFont="1" applyBorder="1" applyAlignment="1">
      <alignment horizontal="center" vertical="center"/>
    </xf>
    <xf numFmtId="0" fontId="28" fillId="0" borderId="13" xfId="3" applyFont="1" applyBorder="1" applyAlignment="1">
      <alignment horizontal="center" vertical="center"/>
    </xf>
    <xf numFmtId="0" fontId="28" fillId="0" borderId="12" xfId="3" applyFont="1" applyBorder="1" applyAlignment="1">
      <alignment horizontal="center" vertical="center" wrapText="1"/>
    </xf>
    <xf numFmtId="0" fontId="28" fillId="0" borderId="13" xfId="3" applyFont="1" applyBorder="1" applyAlignment="1">
      <alignment horizontal="center" vertical="center" wrapText="1"/>
    </xf>
    <xf numFmtId="0" fontId="28" fillId="0" borderId="12" xfId="3" applyFont="1" applyFill="1" applyBorder="1" applyAlignment="1">
      <alignment horizontal="center" vertical="center" wrapText="1"/>
    </xf>
    <xf numFmtId="0" fontId="28" fillId="0" borderId="13" xfId="3" applyFont="1" applyFill="1" applyBorder="1" applyAlignment="1">
      <alignment horizontal="center" vertical="center" wrapText="1"/>
    </xf>
    <xf numFmtId="4" fontId="28" fillId="0" borderId="20" xfId="0" applyNumberFormat="1" applyFont="1" applyFill="1" applyBorder="1" applyAlignment="1">
      <alignment horizontal="left" vertical="top" wrapText="1"/>
    </xf>
    <xf numFmtId="4" fontId="28" fillId="0" borderId="0" xfId="0" applyNumberFormat="1" applyFont="1" applyFill="1" applyBorder="1" applyAlignment="1">
      <alignment horizontal="left" vertical="top" wrapText="1"/>
    </xf>
    <xf numFmtId="4" fontId="28" fillId="0" borderId="7" xfId="0" applyNumberFormat="1" applyFont="1" applyFill="1" applyBorder="1" applyAlignment="1">
      <alignment horizontal="left" vertical="top" wrapText="1"/>
    </xf>
    <xf numFmtId="4" fontId="28" fillId="0" borderId="21" xfId="0" applyNumberFormat="1" applyFont="1" applyFill="1" applyBorder="1" applyAlignment="1">
      <alignment horizontal="left" vertical="top" wrapText="1"/>
    </xf>
    <xf numFmtId="4" fontId="28" fillId="0" borderId="5" xfId="0" applyNumberFormat="1" applyFont="1" applyFill="1" applyBorder="1" applyAlignment="1">
      <alignment horizontal="left" vertical="top" wrapText="1"/>
    </xf>
    <xf numFmtId="4" fontId="28" fillId="0" borderId="8" xfId="0" applyNumberFormat="1" applyFont="1" applyFill="1" applyBorder="1" applyAlignment="1">
      <alignment horizontal="left" vertical="top" wrapText="1"/>
    </xf>
    <xf numFmtId="4" fontId="28" fillId="0" borderId="7" xfId="0" applyNumberFormat="1" applyFont="1" applyBorder="1" applyAlignment="1">
      <alignment horizontal="center"/>
    </xf>
    <xf numFmtId="165" fontId="28" fillId="0" borderId="7" xfId="0" applyNumberFormat="1" applyFont="1" applyFill="1" applyBorder="1" applyAlignment="1">
      <alignment horizontal="center"/>
    </xf>
    <xf numFmtId="4" fontId="28" fillId="0" borderId="7" xfId="0" applyNumberFormat="1" applyFont="1" applyBorder="1" applyAlignment="1">
      <alignment horizontal="center" vertical="top" wrapText="1"/>
    </xf>
    <xf numFmtId="0" fontId="28" fillId="0" borderId="20" xfId="0" applyFont="1" applyBorder="1" applyAlignment="1">
      <alignment horizontal="left" vertical="top" wrapText="1"/>
    </xf>
    <xf numFmtId="0" fontId="28" fillId="0" borderId="0" xfId="0" applyFont="1" applyBorder="1" applyAlignment="1">
      <alignment horizontal="left" vertical="top" wrapText="1"/>
    </xf>
    <xf numFmtId="0" fontId="28" fillId="0" borderId="7" xfId="0" applyFont="1" applyBorder="1" applyAlignment="1">
      <alignment horizontal="left" vertical="top" wrapText="1"/>
    </xf>
    <xf numFmtId="4" fontId="28" fillId="0" borderId="21" xfId="0" applyNumberFormat="1" applyFont="1" applyBorder="1" applyAlignment="1">
      <alignment horizontal="left" vertical="top" wrapText="1"/>
    </xf>
    <xf numFmtId="4" fontId="28" fillId="0" borderId="5" xfId="0" applyNumberFormat="1" applyFont="1" applyBorder="1" applyAlignment="1">
      <alignment horizontal="left" vertical="top" wrapText="1"/>
    </xf>
    <xf numFmtId="4" fontId="28" fillId="0" borderId="8" xfId="0" applyNumberFormat="1" applyFont="1" applyBorder="1" applyAlignment="1">
      <alignment horizontal="left" vertical="top" wrapText="1"/>
    </xf>
    <xf numFmtId="4" fontId="28" fillId="0" borderId="20" xfId="0" applyNumberFormat="1" applyFont="1" applyBorder="1" applyAlignment="1">
      <alignment horizontal="left" vertical="top" wrapText="1"/>
    </xf>
    <xf numFmtId="4" fontId="28" fillId="0" borderId="0" xfId="0" applyNumberFormat="1" applyFont="1" applyBorder="1" applyAlignment="1">
      <alignment horizontal="left" vertical="top" wrapText="1"/>
    </xf>
    <xf numFmtId="4" fontId="28" fillId="0" borderId="7" xfId="0" applyNumberFormat="1" applyFont="1" applyBorder="1" applyAlignment="1">
      <alignment horizontal="left" vertical="top" wrapText="1"/>
    </xf>
    <xf numFmtId="4" fontId="31" fillId="0" borderId="0" xfId="0" applyNumberFormat="1" applyFont="1" applyBorder="1" applyAlignment="1">
      <alignment horizontal="left" vertical="top" wrapText="1"/>
    </xf>
    <xf numFmtId="4" fontId="31" fillId="0" borderId="7" xfId="0" applyNumberFormat="1" applyFont="1" applyBorder="1" applyAlignment="1">
      <alignment horizontal="left" vertical="top" wrapText="1"/>
    </xf>
    <xf numFmtId="4" fontId="31" fillId="0" borderId="20" xfId="0" applyNumberFormat="1" applyFont="1" applyBorder="1" applyAlignment="1">
      <alignment horizontal="left" vertical="top" wrapText="1"/>
    </xf>
    <xf numFmtId="4" fontId="28" fillId="0" borderId="20" xfId="0" quotePrefix="1" applyNumberFormat="1" applyFont="1" applyBorder="1" applyAlignment="1">
      <alignment horizontal="left" vertical="top" wrapText="1"/>
    </xf>
    <xf numFmtId="4" fontId="28" fillId="0" borderId="0" xfId="0" quotePrefix="1" applyNumberFormat="1" applyFont="1" applyBorder="1" applyAlignment="1">
      <alignment horizontal="left" vertical="top" wrapText="1"/>
    </xf>
    <xf numFmtId="4" fontId="28" fillId="0" borderId="7" xfId="0" quotePrefix="1" applyNumberFormat="1" applyFont="1" applyBorder="1" applyAlignment="1">
      <alignment horizontal="left" vertical="top" wrapText="1"/>
    </xf>
    <xf numFmtId="0" fontId="31" fillId="0" borderId="21" xfId="0" applyFont="1" applyBorder="1" applyAlignment="1">
      <alignment horizontal="left" vertical="top" wrapText="1"/>
    </xf>
    <xf numFmtId="0" fontId="31" fillId="0" borderId="5" xfId="0" applyFont="1" applyBorder="1" applyAlignment="1">
      <alignment horizontal="left" vertical="top" wrapText="1"/>
    </xf>
    <xf numFmtId="0" fontId="31" fillId="0" borderId="8" xfId="0" applyFont="1" applyBorder="1" applyAlignment="1">
      <alignment horizontal="left" vertical="top" wrapText="1"/>
    </xf>
    <xf numFmtId="0" fontId="31" fillId="0" borderId="20" xfId="0" applyFont="1" applyBorder="1" applyAlignment="1">
      <alignment horizontal="left" vertical="top" wrapText="1"/>
    </xf>
    <xf numFmtId="0" fontId="31" fillId="0" borderId="0" xfId="0" applyFont="1" applyBorder="1" applyAlignment="1">
      <alignment horizontal="left" vertical="top" wrapText="1"/>
    </xf>
    <xf numFmtId="0" fontId="31" fillId="0" borderId="7" xfId="0" applyFont="1" applyBorder="1" applyAlignment="1">
      <alignment horizontal="left" vertical="top" wrapText="1"/>
    </xf>
    <xf numFmtId="0" fontId="31" fillId="0" borderId="20" xfId="0" applyFont="1" applyFill="1" applyBorder="1" applyAlignment="1">
      <alignment horizontal="left" vertical="top" wrapText="1"/>
    </xf>
    <xf numFmtId="0" fontId="31" fillId="0" borderId="0" xfId="0" applyFont="1" applyFill="1" applyBorder="1" applyAlignment="1">
      <alignment horizontal="left" vertical="top" wrapText="1"/>
    </xf>
    <xf numFmtId="0" fontId="31" fillId="0" borderId="7" xfId="0" applyFont="1" applyFill="1" applyBorder="1" applyAlignment="1">
      <alignment horizontal="left" vertical="top" wrapText="1"/>
    </xf>
    <xf numFmtId="0" fontId="31" fillId="0" borderId="21" xfId="0" applyFont="1" applyFill="1" applyBorder="1" applyAlignment="1">
      <alignment horizontal="left" vertical="top" wrapText="1"/>
    </xf>
    <xf numFmtId="0" fontId="31" fillId="0" borderId="5" xfId="0" applyFont="1" applyFill="1" applyBorder="1" applyAlignment="1">
      <alignment horizontal="left" vertical="top" wrapText="1"/>
    </xf>
    <xf numFmtId="0" fontId="31" fillId="0" borderId="8" xfId="0" applyFont="1" applyFill="1" applyBorder="1" applyAlignment="1">
      <alignment horizontal="left" vertical="top" wrapText="1"/>
    </xf>
    <xf numFmtId="3" fontId="28" fillId="0" borderId="20" xfId="0" applyNumberFormat="1" applyFont="1" applyFill="1" applyBorder="1" applyAlignment="1">
      <alignment horizontal="center" vertical="top"/>
    </xf>
    <xf numFmtId="0" fontId="32" fillId="0" borderId="0" xfId="0" applyFont="1" applyFill="1" applyAlignment="1">
      <alignment horizontal="center" vertical="top" wrapText="1"/>
    </xf>
    <xf numFmtId="0" fontId="37" fillId="0" borderId="0" xfId="0" applyFont="1" applyFill="1" applyBorder="1" applyAlignment="1">
      <alignment horizontal="left" vertical="top"/>
    </xf>
    <xf numFmtId="0" fontId="32" fillId="0" borderId="20" xfId="0" applyFont="1" applyFill="1" applyBorder="1" applyAlignment="1">
      <alignment horizontal="center" vertical="top"/>
    </xf>
    <xf numFmtId="0" fontId="32" fillId="0" borderId="20" xfId="0" applyFont="1" applyFill="1" applyBorder="1" applyAlignment="1">
      <alignment horizontal="center" vertical="top" wrapText="1"/>
    </xf>
    <xf numFmtId="0" fontId="38" fillId="0" borderId="0" xfId="0" applyFont="1" applyFill="1" applyAlignment="1">
      <alignment horizontal="left" vertical="top" wrapText="1"/>
    </xf>
    <xf numFmtId="0" fontId="35" fillId="0" borderId="0" xfId="7" applyFont="1" applyFill="1" applyBorder="1" applyAlignment="1">
      <alignment horizontal="left" vertical="center" wrapText="1"/>
    </xf>
    <xf numFmtId="0" fontId="35" fillId="0" borderId="7" xfId="0" applyFont="1" applyFill="1" applyBorder="1" applyAlignment="1">
      <alignment horizontal="left" vertical="center" wrapText="1"/>
    </xf>
    <xf numFmtId="0" fontId="4" fillId="0" borderId="0" xfId="0" applyFont="1" applyFill="1" applyAlignment="1">
      <alignment horizontal="center"/>
    </xf>
    <xf numFmtId="0" fontId="12" fillId="0" borderId="2" xfId="0" applyFont="1" applyBorder="1" applyAlignment="1">
      <alignment horizontal="left" vertical="top"/>
    </xf>
    <xf numFmtId="0" fontId="12" fillId="0" borderId="2" xfId="0" applyFont="1" applyBorder="1" applyAlignment="1">
      <alignment horizontal="left" vertical="top" wrapText="1"/>
    </xf>
    <xf numFmtId="0" fontId="12" fillId="0" borderId="2" xfId="0" applyFont="1" applyBorder="1" applyAlignment="1">
      <alignment horizontal="left"/>
    </xf>
    <xf numFmtId="0" fontId="45" fillId="0" borderId="0" xfId="0" applyNumberFormat="1" applyFont="1" applyFill="1" applyBorder="1" applyAlignment="1" applyProtection="1">
      <alignment horizontal="left"/>
    </xf>
    <xf numFmtId="0" fontId="23" fillId="0" borderId="16" xfId="0" applyFont="1" applyBorder="1" applyAlignment="1">
      <alignment horizontal="left" vertical="center" textRotation="90"/>
    </xf>
    <xf numFmtId="0" fontId="23" fillId="0" borderId="0" xfId="0" applyFont="1" applyBorder="1" applyAlignment="1">
      <alignment horizontal="left" vertical="center" textRotation="90"/>
    </xf>
    <xf numFmtId="0" fontId="23" fillId="0" borderId="17" xfId="0" applyFont="1" applyBorder="1" applyAlignment="1">
      <alignment horizontal="left" vertical="center" textRotation="90"/>
    </xf>
    <xf numFmtId="0" fontId="23" fillId="0" borderId="18" xfId="0" applyFont="1" applyBorder="1" applyAlignment="1">
      <alignment horizontal="left" vertical="center" textRotation="90"/>
    </xf>
    <xf numFmtId="0" fontId="23" fillId="0" borderId="7" xfId="0" applyFont="1" applyBorder="1" applyAlignment="1">
      <alignment horizontal="left" vertical="center" textRotation="90"/>
    </xf>
    <xf numFmtId="0" fontId="20" fillId="0" borderId="2" xfId="0" applyFont="1" applyBorder="1" applyAlignment="1">
      <alignment horizontal="left"/>
    </xf>
    <xf numFmtId="0" fontId="20" fillId="0" borderId="16" xfId="0" applyFont="1" applyBorder="1" applyAlignment="1">
      <alignment horizontal="left" vertical="center" textRotation="90"/>
    </xf>
    <xf numFmtId="0" fontId="20" fillId="0" borderId="0" xfId="0" applyFont="1" applyBorder="1" applyAlignment="1">
      <alignment horizontal="left" vertical="center" textRotation="90"/>
    </xf>
    <xf numFmtId="0" fontId="20" fillId="0" borderId="17" xfId="0" applyFont="1" applyBorder="1" applyAlignment="1">
      <alignment horizontal="left" vertical="center" textRotation="90"/>
    </xf>
    <xf numFmtId="0" fontId="20" fillId="0" borderId="18" xfId="0" applyFont="1" applyBorder="1" applyAlignment="1">
      <alignment horizontal="left" vertical="center" textRotation="90"/>
    </xf>
    <xf numFmtId="0" fontId="20" fillId="0" borderId="7" xfId="0" applyFont="1" applyBorder="1" applyAlignment="1">
      <alignment horizontal="left" vertical="center" textRotation="90"/>
    </xf>
    <xf numFmtId="0" fontId="0" fillId="0" borderId="2" xfId="0" applyBorder="1" applyAlignment="1">
      <alignment horizontal="left" vertical="top" wrapText="1"/>
    </xf>
    <xf numFmtId="0" fontId="4" fillId="0" borderId="0" xfId="0" applyFont="1" applyBorder="1" applyAlignment="1">
      <alignment horizontal="left" vertical="top"/>
    </xf>
    <xf numFmtId="0" fontId="4" fillId="0" borderId="0" xfId="0" applyFont="1" applyFill="1" applyAlignment="1">
      <alignment horizontal="left"/>
    </xf>
    <xf numFmtId="0" fontId="12" fillId="0" borderId="0" xfId="0" applyFont="1" applyAlignment="1">
      <alignment vertical="top" wrapText="1"/>
    </xf>
    <xf numFmtId="0" fontId="4" fillId="0" borderId="0" xfId="0" applyFont="1" applyAlignment="1">
      <alignment horizontal="left"/>
    </xf>
    <xf numFmtId="0" fontId="22" fillId="0" borderId="0" xfId="0" applyFont="1"/>
  </cellXfs>
  <cellStyles count="9">
    <cellStyle name="Bad" xfId="5" builtinId="27"/>
    <cellStyle name="Comma" xfId="8" builtinId="3"/>
    <cellStyle name="Followed Hyperlink" xfId="2" builtinId="9" hidden="1"/>
    <cellStyle name="Hyperlink" xfId="1" builtinId="8" hidden="1"/>
    <cellStyle name="Hyperlink" xfId="4" builtinId="8"/>
    <cellStyle name="Neutral" xfId="6" builtinId="28"/>
    <cellStyle name="Normal" xfId="0" builtinId="0"/>
    <cellStyle name="Normal 2" xfId="7" xr:uid="{00000000-0005-0000-0000-000007000000}"/>
    <cellStyle name="Normal 6" xfId="3" xr:uid="{00000000-0005-0000-0000-000008000000}"/>
  </cellStyles>
  <dxfs count="0"/>
  <tableStyles count="0" defaultTableStyle="TableStyleMedium9" defaultPivotStyle="PivotStyleMedium7"/>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1</xdr:col>
      <xdr:colOff>628650</xdr:colOff>
      <xdr:row>2</xdr:row>
      <xdr:rowOff>47625</xdr:rowOff>
    </xdr:from>
    <xdr:to>
      <xdr:col>17</xdr:col>
      <xdr:colOff>419100</xdr:colOff>
      <xdr:row>31</xdr:row>
      <xdr:rowOff>180975</xdr:rowOff>
    </xdr:to>
    <xdr:sp macro="" textlink="">
      <xdr:nvSpPr>
        <xdr:cNvPr id="2" name="TextBox 1">
          <a:extLst>
            <a:ext uri="{FF2B5EF4-FFF2-40B4-BE49-F238E27FC236}">
              <a16:creationId xmlns:a16="http://schemas.microsoft.com/office/drawing/2014/main" id="{00000000-0008-0000-0000-000002000000}"/>
            </a:ext>
          </a:extLst>
        </xdr:cNvPr>
        <xdr:cNvSpPr txBox="1"/>
      </xdr:nvSpPr>
      <xdr:spPr>
        <a:xfrm>
          <a:off x="1314450" y="447675"/>
          <a:ext cx="10763250" cy="59340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400" b="1"/>
            <a:t>Tables of contents</a:t>
          </a:r>
        </a:p>
        <a:p>
          <a:endParaRPr lang="en-GB" sz="1100" b="1"/>
        </a:p>
        <a:p>
          <a:r>
            <a:rPr lang="en-GB" sz="1200" b="1">
              <a:solidFill>
                <a:schemeClr val="dk1"/>
              </a:solidFill>
              <a:effectLst/>
              <a:latin typeface="+mn-lt"/>
              <a:ea typeface="+mn-ea"/>
              <a:cs typeface="+mn-cs"/>
            </a:rPr>
            <a:t>Supplementary Table </a:t>
          </a:r>
          <a:r>
            <a:rPr lang="en-GB" sz="1200" b="1"/>
            <a:t>1</a:t>
          </a:r>
          <a:r>
            <a:rPr lang="en-GB" sz="1200" b="1" baseline="0"/>
            <a:t> </a:t>
          </a:r>
          <a:r>
            <a:rPr lang="en-GB" sz="1200" baseline="0"/>
            <a:t>- Description of participating cohorts</a:t>
          </a:r>
        </a:p>
        <a:p>
          <a:r>
            <a:rPr lang="en-GB" sz="1200" b="1">
              <a:solidFill>
                <a:schemeClr val="dk1"/>
              </a:solidFill>
              <a:effectLst/>
              <a:latin typeface="+mn-lt"/>
              <a:ea typeface="+mn-ea"/>
              <a:cs typeface="+mn-cs"/>
            </a:rPr>
            <a:t>Supplementary Table </a:t>
          </a:r>
          <a:r>
            <a:rPr lang="en-GB" sz="1200" b="1" baseline="0"/>
            <a:t>2 </a:t>
          </a:r>
          <a:r>
            <a:rPr lang="en-GB" sz="1200" baseline="0"/>
            <a:t>- Participating study phenotype description</a:t>
          </a:r>
        </a:p>
        <a:p>
          <a:r>
            <a:rPr lang="en-GB" sz="1200" b="1">
              <a:solidFill>
                <a:schemeClr val="dk1"/>
              </a:solidFill>
              <a:effectLst/>
              <a:latin typeface="+mn-lt"/>
              <a:ea typeface="+mn-ea"/>
              <a:cs typeface="+mn-cs"/>
            </a:rPr>
            <a:t>Supplementary Table </a:t>
          </a:r>
          <a:r>
            <a:rPr lang="en-GB" sz="1200" b="1" baseline="0"/>
            <a:t>3 </a:t>
          </a:r>
          <a:r>
            <a:rPr lang="en-GB" sz="1200" baseline="0"/>
            <a:t>- Numbers of individuals with sex chromosome information in GWAS cohorts</a:t>
          </a:r>
        </a:p>
        <a:p>
          <a:r>
            <a:rPr lang="en-GB" sz="1200" b="1">
              <a:solidFill>
                <a:schemeClr val="dk1"/>
              </a:solidFill>
              <a:effectLst/>
              <a:latin typeface="+mn-lt"/>
              <a:ea typeface="+mn-ea"/>
              <a:cs typeface="+mn-cs"/>
            </a:rPr>
            <a:t>Supplementary Table </a:t>
          </a:r>
          <a:r>
            <a:rPr lang="en-GB" sz="1200" b="1" baseline="0"/>
            <a:t>4 </a:t>
          </a:r>
          <a:r>
            <a:rPr lang="en-GB" sz="1200" baseline="0"/>
            <a:t>- Genotyping and imputation metrics by study</a:t>
          </a:r>
        </a:p>
        <a:p>
          <a:r>
            <a:rPr lang="en-GB" sz="1200" b="1">
              <a:solidFill>
                <a:schemeClr val="dk1"/>
              </a:solidFill>
              <a:effectLst/>
              <a:latin typeface="+mn-lt"/>
              <a:ea typeface="+mn-ea"/>
              <a:cs typeface="+mn-cs"/>
            </a:rPr>
            <a:t>Supplementary Table </a:t>
          </a:r>
          <a:r>
            <a:rPr lang="en-GB" sz="1200" b="1" baseline="0"/>
            <a:t>5</a:t>
          </a:r>
          <a:r>
            <a:rPr lang="en-GB" sz="1200" baseline="0"/>
            <a:t> - Description of SNP filtering and cohort exclusion in number of children ever born autosomal analyses</a:t>
          </a:r>
        </a:p>
        <a:p>
          <a:r>
            <a:rPr lang="en-GB" sz="1200" b="1">
              <a:solidFill>
                <a:schemeClr val="dk1"/>
              </a:solidFill>
              <a:effectLst/>
              <a:latin typeface="+mn-lt"/>
              <a:ea typeface="+mn-ea"/>
              <a:cs typeface="+mn-cs"/>
            </a:rPr>
            <a:t>Supplementary Table </a:t>
          </a:r>
          <a:r>
            <a:rPr lang="en-GB" sz="1200" b="1" baseline="0"/>
            <a:t>6</a:t>
          </a:r>
          <a:r>
            <a:rPr lang="en-GB" sz="1200" baseline="0"/>
            <a:t> - Description of SNP filtering and cohort exclusion in number of children ever born X-Chromosome analyses</a:t>
          </a:r>
        </a:p>
        <a:p>
          <a:r>
            <a:rPr lang="en-GB" sz="1200" b="1">
              <a:solidFill>
                <a:schemeClr val="dk1"/>
              </a:solidFill>
              <a:effectLst/>
              <a:latin typeface="+mn-lt"/>
              <a:ea typeface="+mn-ea"/>
              <a:cs typeface="+mn-cs"/>
            </a:rPr>
            <a:t>Supplementary Table </a:t>
          </a:r>
          <a:r>
            <a:rPr lang="en-GB" sz="1200" b="1" baseline="0"/>
            <a:t>7</a:t>
          </a:r>
          <a:r>
            <a:rPr lang="en-GB" sz="1200" baseline="0"/>
            <a:t> - Summary of all genome-wide significant signals identified</a:t>
          </a:r>
        </a:p>
        <a:p>
          <a:r>
            <a:rPr lang="en-GB" sz="1200" b="1">
              <a:solidFill>
                <a:schemeClr val="dk1"/>
              </a:solidFill>
              <a:effectLst/>
              <a:latin typeface="+mn-lt"/>
              <a:ea typeface="+mn-ea"/>
              <a:cs typeface="+mn-cs"/>
            </a:rPr>
            <a:t>Supplementary Table </a:t>
          </a:r>
          <a:r>
            <a:rPr lang="en-GB" sz="1200" b="1"/>
            <a:t>8</a:t>
          </a:r>
          <a:r>
            <a:rPr lang="en-GB" sz="1200"/>
            <a:t> - Results from DEPICT tissue enrichment analysis for number of children ever born</a:t>
          </a:r>
        </a:p>
        <a:p>
          <a:r>
            <a:rPr lang="en-GB" sz="1200" b="1"/>
            <a:t>Supplementary Table 9 </a:t>
          </a:r>
          <a:r>
            <a:rPr lang="en-GB" sz="1200"/>
            <a:t>- Results from DEPICT gene prioritization for number of children ever born</a:t>
          </a:r>
        </a:p>
        <a:p>
          <a:r>
            <a:rPr lang="en-GB" sz="1200" b="1"/>
            <a:t>Supplementary Table 10 </a:t>
          </a:r>
          <a:r>
            <a:rPr lang="en-GB" sz="1200"/>
            <a:t>- Results from DEPICT cell type enrichment analysis using tabula muris RNA sequencing data for number of children ever born</a:t>
          </a:r>
        </a:p>
        <a:p>
          <a:r>
            <a:rPr lang="en-GB" sz="1200" b="1"/>
            <a:t>Supplementary Table 11 </a:t>
          </a:r>
          <a:r>
            <a:rPr lang="en-GB" sz="1200"/>
            <a:t>- Search terms used for the Phenolyzer analysis for the three areas of interest</a:t>
          </a:r>
        </a:p>
        <a:p>
          <a:r>
            <a:rPr lang="en-GB" sz="1200" b="1">
              <a:solidFill>
                <a:schemeClr val="dk1"/>
              </a:solidFill>
              <a:effectLst/>
              <a:latin typeface="+mn-lt"/>
              <a:ea typeface="+mn-ea"/>
              <a:cs typeface="+mn-cs"/>
            </a:rPr>
            <a:t>Supplementary Table </a:t>
          </a:r>
          <a:r>
            <a:rPr lang="en-GB" sz="1200" b="1"/>
            <a:t>12</a:t>
          </a:r>
          <a:r>
            <a:rPr lang="en-GB" sz="1200"/>
            <a:t> - Results</a:t>
          </a:r>
          <a:r>
            <a:rPr lang="en-GB" sz="1200" baseline="0"/>
            <a:t> summary from </a:t>
          </a:r>
          <a:r>
            <a:rPr lang="en-GB" sz="1200"/>
            <a:t>Phenolyser</a:t>
          </a:r>
          <a:endParaRPr lang="en-GB" sz="1200" baseline="0"/>
        </a:p>
        <a:p>
          <a:r>
            <a:rPr lang="en-GB" sz="1200" b="1">
              <a:solidFill>
                <a:schemeClr val="dk1"/>
              </a:solidFill>
              <a:effectLst/>
              <a:latin typeface="+mn-lt"/>
              <a:ea typeface="+mn-ea"/>
              <a:cs typeface="+mn-cs"/>
            </a:rPr>
            <a:t>Supplementary Table </a:t>
          </a:r>
          <a:r>
            <a:rPr lang="en-GB" sz="1200" b="1" baseline="0"/>
            <a:t>13</a:t>
          </a:r>
          <a:r>
            <a:rPr lang="en-GB" sz="1200" baseline="0"/>
            <a:t> - Results summary from synthetic sequencing</a:t>
          </a:r>
        </a:p>
        <a:p>
          <a:r>
            <a:rPr lang="en-GB" sz="1200" b="1"/>
            <a:t>Supplementary Table 14 </a:t>
          </a:r>
          <a:r>
            <a:rPr lang="en-GB" sz="1200"/>
            <a:t>- Results from Synthetic Mendelian Randomization for number of children ever born</a:t>
          </a:r>
        </a:p>
        <a:p>
          <a:r>
            <a:rPr lang="en-GB" sz="1200" b="1"/>
            <a:t>Supplementary Table 15 </a:t>
          </a:r>
          <a:r>
            <a:rPr lang="en-GB" sz="1200"/>
            <a:t>- Results from Synthetic Mendelian Randomization for childlessness</a:t>
          </a:r>
        </a:p>
        <a:p>
          <a:r>
            <a:rPr lang="en-GB" sz="1200" b="1"/>
            <a:t>Supplementary Table 16 </a:t>
          </a:r>
          <a:r>
            <a:rPr lang="en-GB" sz="1200"/>
            <a:t>- Summary of gene prioritization results across all approaches for number of children ever born</a:t>
          </a:r>
        </a:p>
        <a:p>
          <a:r>
            <a:rPr lang="en-GB" sz="1200" b="1"/>
            <a:t>Supplementary Table 17 </a:t>
          </a:r>
          <a:r>
            <a:rPr lang="en-GB" sz="1200"/>
            <a:t>- Summary of gene prioritization results across all approaches for childlessness</a:t>
          </a:r>
        </a:p>
        <a:p>
          <a:pPr marL="0" marR="0" indent="0" defTabSz="914400" eaLnBrk="1" fontAlgn="auto" latinLnBrk="0" hangingPunct="1">
            <a:lnSpc>
              <a:spcPct val="100000"/>
            </a:lnSpc>
            <a:spcBef>
              <a:spcPts val="0"/>
            </a:spcBef>
            <a:spcAft>
              <a:spcPts val="0"/>
            </a:spcAft>
            <a:buClrTx/>
            <a:buSzTx/>
            <a:buFontTx/>
            <a:buNone/>
            <a:tabLst/>
            <a:defRPr/>
          </a:pPr>
          <a:r>
            <a:rPr lang="en-GB" sz="1200" b="1">
              <a:solidFill>
                <a:schemeClr val="dk1"/>
              </a:solidFill>
              <a:effectLst/>
              <a:latin typeface="+mn-lt"/>
              <a:ea typeface="+mn-ea"/>
              <a:cs typeface="+mn-cs"/>
            </a:rPr>
            <a:t>Supplementary Table 18 </a:t>
          </a:r>
          <a:r>
            <a:rPr lang="en-GB" sz="1200">
              <a:solidFill>
                <a:schemeClr val="dk1"/>
              </a:solidFill>
              <a:effectLst/>
              <a:latin typeface="+mn-lt"/>
              <a:ea typeface="+mn-ea"/>
              <a:cs typeface="+mn-cs"/>
            </a:rPr>
            <a:t>- Historical</a:t>
          </a:r>
          <a:r>
            <a:rPr lang="en-GB" sz="1200" baseline="0">
              <a:solidFill>
                <a:schemeClr val="dk1"/>
              </a:solidFill>
              <a:effectLst/>
              <a:latin typeface="+mn-lt"/>
              <a:ea typeface="+mn-ea"/>
              <a:cs typeface="+mn-cs"/>
            </a:rPr>
            <a:t> selection at NEB associated loci</a:t>
          </a:r>
          <a:endParaRPr lang="en-GB" sz="1200">
            <a:solidFill>
              <a:schemeClr val="dk1"/>
            </a:solidFill>
            <a:effectLst/>
            <a:latin typeface="+mn-lt"/>
            <a:ea typeface="+mn-ea"/>
            <a:cs typeface="+mn-cs"/>
          </a:endParaRPr>
        </a:p>
        <a:p>
          <a:pPr marL="0" marR="0" indent="0" defTabSz="914400" eaLnBrk="1" fontAlgn="auto" latinLnBrk="0" hangingPunct="1">
            <a:lnSpc>
              <a:spcPct val="100000"/>
            </a:lnSpc>
            <a:spcBef>
              <a:spcPts val="0"/>
            </a:spcBef>
            <a:spcAft>
              <a:spcPts val="0"/>
            </a:spcAft>
            <a:buClrTx/>
            <a:buSzTx/>
            <a:buFontTx/>
            <a:buNone/>
            <a:tabLst/>
            <a:defRPr/>
          </a:pPr>
          <a:r>
            <a:rPr lang="en-GB" sz="1200" b="1">
              <a:solidFill>
                <a:schemeClr val="dk1"/>
              </a:solidFill>
              <a:effectLst/>
              <a:latin typeface="+mn-lt"/>
              <a:ea typeface="+mn-ea"/>
              <a:cs typeface="+mn-cs"/>
            </a:rPr>
            <a:t>Supplementary Table 19 </a:t>
          </a:r>
          <a:r>
            <a:rPr lang="en-GB" sz="1200">
              <a:solidFill>
                <a:schemeClr val="dk1"/>
              </a:solidFill>
              <a:effectLst/>
              <a:latin typeface="+mn-lt"/>
              <a:ea typeface="+mn-ea"/>
              <a:cs typeface="+mn-cs"/>
            </a:rPr>
            <a:t>- Historical selection</a:t>
          </a:r>
          <a:r>
            <a:rPr lang="en-GB" sz="1200" baseline="0">
              <a:solidFill>
                <a:schemeClr val="dk1"/>
              </a:solidFill>
              <a:effectLst/>
              <a:latin typeface="+mn-lt"/>
              <a:ea typeface="+mn-ea"/>
              <a:cs typeface="+mn-cs"/>
            </a:rPr>
            <a:t> at childlessness associated loci</a:t>
          </a:r>
          <a:endParaRPr lang="en-GB" sz="1200">
            <a:effectLst/>
          </a:endParaRPr>
        </a:p>
        <a:p>
          <a:pPr marL="0" marR="0" indent="0" defTabSz="914400" eaLnBrk="1" fontAlgn="auto" latinLnBrk="0" hangingPunct="1">
            <a:lnSpc>
              <a:spcPct val="100000"/>
            </a:lnSpc>
            <a:spcBef>
              <a:spcPts val="0"/>
            </a:spcBef>
            <a:spcAft>
              <a:spcPts val="0"/>
            </a:spcAft>
            <a:buClrTx/>
            <a:buSzTx/>
            <a:buFontTx/>
            <a:buNone/>
            <a:tabLst/>
            <a:defRPr/>
          </a:pPr>
          <a:r>
            <a:rPr lang="en-GB" sz="1200" b="1">
              <a:solidFill>
                <a:schemeClr val="dk1"/>
              </a:solidFill>
              <a:effectLst/>
              <a:latin typeface="+mn-lt"/>
              <a:ea typeface="+mn-ea"/>
              <a:cs typeface="+mn-cs"/>
            </a:rPr>
            <a:t>Supplementary Table 20 </a:t>
          </a:r>
          <a:r>
            <a:rPr lang="en-GB" sz="1200">
              <a:solidFill>
                <a:schemeClr val="dk1"/>
              </a:solidFill>
              <a:effectLst/>
              <a:latin typeface="+mn-lt"/>
              <a:ea typeface="+mn-ea"/>
              <a:cs typeface="+mn-cs"/>
            </a:rPr>
            <a:t>- UK Biobank PheWAS for SNP</a:t>
          </a:r>
          <a:r>
            <a:rPr lang="en-GB" sz="1200" baseline="0">
              <a:solidFill>
                <a:schemeClr val="dk1"/>
              </a:solidFill>
              <a:effectLst/>
              <a:latin typeface="+mn-lt"/>
              <a:ea typeface="+mn-ea"/>
              <a:cs typeface="+mn-cs"/>
            </a:rPr>
            <a:t> </a:t>
          </a:r>
          <a:r>
            <a:rPr lang="en-GB" sz="1200">
              <a:solidFill>
                <a:schemeClr val="dk1"/>
              </a:solidFill>
              <a:effectLst/>
              <a:latin typeface="+mn-lt"/>
              <a:ea typeface="+mn-ea"/>
              <a:cs typeface="+mn-cs"/>
            </a:rPr>
            <a:t>rs108499</a:t>
          </a:r>
        </a:p>
        <a:p>
          <a:pPr marL="0" marR="0" indent="0" defTabSz="914400" eaLnBrk="1" fontAlgn="auto" latinLnBrk="0" hangingPunct="1">
            <a:lnSpc>
              <a:spcPct val="100000"/>
            </a:lnSpc>
            <a:spcBef>
              <a:spcPts val="0"/>
            </a:spcBef>
            <a:spcAft>
              <a:spcPts val="0"/>
            </a:spcAft>
            <a:buClrTx/>
            <a:buSzTx/>
            <a:buFontTx/>
            <a:buNone/>
            <a:tabLst/>
            <a:defRPr/>
          </a:pPr>
          <a:r>
            <a:rPr lang="en-GB" sz="1200" b="1" baseline="0">
              <a:solidFill>
                <a:schemeClr val="dk1"/>
              </a:solidFill>
              <a:effectLst/>
              <a:latin typeface="+mn-lt"/>
              <a:ea typeface="+mn-ea"/>
              <a:cs typeface="+mn-cs"/>
            </a:rPr>
            <a:t>Supplementary Table 21 </a:t>
          </a:r>
          <a:r>
            <a:rPr lang="en-GB" sz="1200" baseline="0">
              <a:solidFill>
                <a:schemeClr val="dk1"/>
              </a:solidFill>
              <a:effectLst/>
              <a:latin typeface="+mn-lt"/>
              <a:ea typeface="+mn-ea"/>
              <a:cs typeface="+mn-cs"/>
            </a:rPr>
            <a:t>- Balancing selection effects at identified NEB/Childlessness associated loci</a:t>
          </a:r>
          <a:endParaRPr lang="en-GB" sz="1200">
            <a:solidFill>
              <a:schemeClr val="dk1"/>
            </a:solidFill>
            <a:effectLst/>
            <a:latin typeface="+mn-lt"/>
            <a:ea typeface="+mn-ea"/>
            <a:cs typeface="+mn-cs"/>
          </a:endParaRPr>
        </a:p>
        <a:p>
          <a:pPr marL="0" marR="0" indent="0" defTabSz="914400" eaLnBrk="1" fontAlgn="auto" latinLnBrk="0" hangingPunct="1">
            <a:lnSpc>
              <a:spcPct val="100000"/>
            </a:lnSpc>
            <a:spcBef>
              <a:spcPts val="0"/>
            </a:spcBef>
            <a:spcAft>
              <a:spcPts val="0"/>
            </a:spcAft>
            <a:buClrTx/>
            <a:buSzTx/>
            <a:buFontTx/>
            <a:buNone/>
            <a:tabLst/>
            <a:defRPr/>
          </a:pPr>
          <a:r>
            <a:rPr lang="en-GB" sz="1200" b="1">
              <a:solidFill>
                <a:schemeClr val="dk1"/>
              </a:solidFill>
              <a:effectLst/>
              <a:latin typeface="+mn-lt"/>
              <a:ea typeface="+mn-ea"/>
              <a:cs typeface="+mn-cs"/>
            </a:rPr>
            <a:t>Supplementary Table 22 </a:t>
          </a:r>
          <a:r>
            <a:rPr lang="en-GB" sz="1200" b="0">
              <a:solidFill>
                <a:schemeClr val="dk1"/>
              </a:solidFill>
              <a:effectLst/>
              <a:latin typeface="+mn-lt"/>
              <a:ea typeface="+mn-ea"/>
              <a:cs typeface="+mn-cs"/>
            </a:rPr>
            <a:t>- Effect</a:t>
          </a:r>
          <a:r>
            <a:rPr lang="en-GB" sz="1200" b="0" baseline="0">
              <a:solidFill>
                <a:schemeClr val="dk1"/>
              </a:solidFill>
              <a:effectLst/>
              <a:latin typeface="+mn-lt"/>
              <a:ea typeface="+mn-ea"/>
              <a:cs typeface="+mn-cs"/>
            </a:rPr>
            <a:t> of NEB at loci under historical selection</a:t>
          </a:r>
        </a:p>
        <a:p>
          <a:pPr marL="0" marR="0" indent="0" defTabSz="914400" eaLnBrk="1" fontAlgn="auto" latinLnBrk="0" hangingPunct="1">
            <a:lnSpc>
              <a:spcPct val="100000"/>
            </a:lnSpc>
            <a:spcBef>
              <a:spcPts val="0"/>
            </a:spcBef>
            <a:spcAft>
              <a:spcPts val="0"/>
            </a:spcAft>
            <a:buClrTx/>
            <a:buSzTx/>
            <a:buFontTx/>
            <a:buNone/>
            <a:tabLst/>
            <a:defRPr/>
          </a:pPr>
          <a:endParaRPr lang="en-GB" sz="11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hyperlink" Target="http://doi.org/10.5255/UKDA-SN-6614-12" TargetMode="External"/></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
  <sheetViews>
    <sheetView tabSelected="1" workbookViewId="0">
      <selection activeCell="X15" sqref="X15"/>
    </sheetView>
  </sheetViews>
  <sheetFormatPr defaultColWidth="8.83203125" defaultRowHeight="15.5"/>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93"/>
  <sheetViews>
    <sheetView workbookViewId="0">
      <pane xSplit="1" ySplit="1" topLeftCell="B2" activePane="bottomRight" state="frozen"/>
      <selection pane="topRight" activeCell="B1" sqref="B1"/>
      <selection pane="bottomLeft" activeCell="A4" sqref="A4"/>
      <selection pane="bottomRight" activeCell="B1" sqref="B1"/>
    </sheetView>
  </sheetViews>
  <sheetFormatPr defaultColWidth="10.83203125" defaultRowHeight="10"/>
  <cols>
    <col min="1" max="1" width="2.6640625" style="170" customWidth="1"/>
    <col min="2" max="2" width="19.5" style="170" customWidth="1"/>
    <col min="3" max="3" width="68.5" style="182" customWidth="1"/>
    <col min="4" max="4" width="36.5" style="182" customWidth="1"/>
    <col min="5" max="5" width="13.5" style="212" customWidth="1"/>
    <col min="6" max="6" width="14.33203125" style="191" customWidth="1"/>
    <col min="7" max="7" width="14.33203125" style="214" customWidth="1"/>
    <col min="8" max="8" width="14.33203125" style="215" customWidth="1"/>
    <col min="9" max="9" width="14.33203125" style="191" customWidth="1"/>
    <col min="10" max="233" width="10.83203125" style="170"/>
    <col min="234" max="234" width="19.5" style="170" customWidth="1"/>
    <col min="235" max="235" width="55" style="170" customWidth="1"/>
    <col min="236" max="236" width="21.33203125" style="170" customWidth="1"/>
    <col min="237" max="237" width="14.33203125" style="170" customWidth="1"/>
    <col min="238" max="253" width="10" style="170" customWidth="1"/>
    <col min="254" max="254" width="20.5" style="170" customWidth="1"/>
    <col min="255" max="255" width="94" style="170" customWidth="1"/>
    <col min="256" max="256" width="14.33203125" style="170" customWidth="1"/>
    <col min="257" max="257" width="36.83203125" style="170" customWidth="1"/>
    <col min="258" max="258" width="49" style="170" customWidth="1"/>
    <col min="259" max="489" width="10.83203125" style="170"/>
    <col min="490" max="490" width="19.5" style="170" customWidth="1"/>
    <col min="491" max="491" width="55" style="170" customWidth="1"/>
    <col min="492" max="492" width="21.33203125" style="170" customWidth="1"/>
    <col min="493" max="493" width="14.33203125" style="170" customWidth="1"/>
    <col min="494" max="509" width="10" style="170" customWidth="1"/>
    <col min="510" max="510" width="20.5" style="170" customWidth="1"/>
    <col min="511" max="511" width="94" style="170" customWidth="1"/>
    <col min="512" max="512" width="14.33203125" style="170" customWidth="1"/>
    <col min="513" max="513" width="36.83203125" style="170" customWidth="1"/>
    <col min="514" max="514" width="49" style="170" customWidth="1"/>
    <col min="515" max="745" width="10.83203125" style="170"/>
    <col min="746" max="746" width="19.5" style="170" customWidth="1"/>
    <col min="747" max="747" width="55" style="170" customWidth="1"/>
    <col min="748" max="748" width="21.33203125" style="170" customWidth="1"/>
    <col min="749" max="749" width="14.33203125" style="170" customWidth="1"/>
    <col min="750" max="765" width="10" style="170" customWidth="1"/>
    <col min="766" max="766" width="20.5" style="170" customWidth="1"/>
    <col min="767" max="767" width="94" style="170" customWidth="1"/>
    <col min="768" max="768" width="14.33203125" style="170" customWidth="1"/>
    <col min="769" max="769" width="36.83203125" style="170" customWidth="1"/>
    <col min="770" max="770" width="49" style="170" customWidth="1"/>
    <col min="771" max="1001" width="10.83203125" style="170"/>
    <col min="1002" max="1002" width="19.5" style="170" customWidth="1"/>
    <col min="1003" max="1003" width="55" style="170" customWidth="1"/>
    <col min="1004" max="1004" width="21.33203125" style="170" customWidth="1"/>
    <col min="1005" max="1005" width="14.33203125" style="170" customWidth="1"/>
    <col min="1006" max="1021" width="10" style="170" customWidth="1"/>
    <col min="1022" max="1022" width="20.5" style="170" customWidth="1"/>
    <col min="1023" max="1023" width="94" style="170" customWidth="1"/>
    <col min="1024" max="1024" width="14.33203125" style="170" customWidth="1"/>
    <col min="1025" max="1025" width="36.83203125" style="170" customWidth="1"/>
    <col min="1026" max="1026" width="49" style="170" customWidth="1"/>
    <col min="1027" max="1257" width="10.83203125" style="170"/>
    <col min="1258" max="1258" width="19.5" style="170" customWidth="1"/>
    <col min="1259" max="1259" width="55" style="170" customWidth="1"/>
    <col min="1260" max="1260" width="21.33203125" style="170" customWidth="1"/>
    <col min="1261" max="1261" width="14.33203125" style="170" customWidth="1"/>
    <col min="1262" max="1277" width="10" style="170" customWidth="1"/>
    <col min="1278" max="1278" width="20.5" style="170" customWidth="1"/>
    <col min="1279" max="1279" width="94" style="170" customWidth="1"/>
    <col min="1280" max="1280" width="14.33203125" style="170" customWidth="1"/>
    <col min="1281" max="1281" width="36.83203125" style="170" customWidth="1"/>
    <col min="1282" max="1282" width="49" style="170" customWidth="1"/>
    <col min="1283" max="1513" width="10.83203125" style="170"/>
    <col min="1514" max="1514" width="19.5" style="170" customWidth="1"/>
    <col min="1515" max="1515" width="55" style="170" customWidth="1"/>
    <col min="1516" max="1516" width="21.33203125" style="170" customWidth="1"/>
    <col min="1517" max="1517" width="14.33203125" style="170" customWidth="1"/>
    <col min="1518" max="1533" width="10" style="170" customWidth="1"/>
    <col min="1534" max="1534" width="20.5" style="170" customWidth="1"/>
    <col min="1535" max="1535" width="94" style="170" customWidth="1"/>
    <col min="1536" max="1536" width="14.33203125" style="170" customWidth="1"/>
    <col min="1537" max="1537" width="36.83203125" style="170" customWidth="1"/>
    <col min="1538" max="1538" width="49" style="170" customWidth="1"/>
    <col min="1539" max="1769" width="10.83203125" style="170"/>
    <col min="1770" max="1770" width="19.5" style="170" customWidth="1"/>
    <col min="1771" max="1771" width="55" style="170" customWidth="1"/>
    <col min="1772" max="1772" width="21.33203125" style="170" customWidth="1"/>
    <col min="1773" max="1773" width="14.33203125" style="170" customWidth="1"/>
    <col min="1774" max="1789" width="10" style="170" customWidth="1"/>
    <col min="1790" max="1790" width="20.5" style="170" customWidth="1"/>
    <col min="1791" max="1791" width="94" style="170" customWidth="1"/>
    <col min="1792" max="1792" width="14.33203125" style="170" customWidth="1"/>
    <col min="1793" max="1793" width="36.83203125" style="170" customWidth="1"/>
    <col min="1794" max="1794" width="49" style="170" customWidth="1"/>
    <col min="1795" max="2025" width="10.83203125" style="170"/>
    <col min="2026" max="2026" width="19.5" style="170" customWidth="1"/>
    <col min="2027" max="2027" width="55" style="170" customWidth="1"/>
    <col min="2028" max="2028" width="21.33203125" style="170" customWidth="1"/>
    <col min="2029" max="2029" width="14.33203125" style="170" customWidth="1"/>
    <col min="2030" max="2045" width="10" style="170" customWidth="1"/>
    <col min="2046" max="2046" width="20.5" style="170" customWidth="1"/>
    <col min="2047" max="2047" width="94" style="170" customWidth="1"/>
    <col min="2048" max="2048" width="14.33203125" style="170" customWidth="1"/>
    <col min="2049" max="2049" width="36.83203125" style="170" customWidth="1"/>
    <col min="2050" max="2050" width="49" style="170" customWidth="1"/>
    <col min="2051" max="2281" width="10.83203125" style="170"/>
    <col min="2282" max="2282" width="19.5" style="170" customWidth="1"/>
    <col min="2283" max="2283" width="55" style="170" customWidth="1"/>
    <col min="2284" max="2284" width="21.33203125" style="170" customWidth="1"/>
    <col min="2285" max="2285" width="14.33203125" style="170" customWidth="1"/>
    <col min="2286" max="2301" width="10" style="170" customWidth="1"/>
    <col min="2302" max="2302" width="20.5" style="170" customWidth="1"/>
    <col min="2303" max="2303" width="94" style="170" customWidth="1"/>
    <col min="2304" max="2304" width="14.33203125" style="170" customWidth="1"/>
    <col min="2305" max="2305" width="36.83203125" style="170" customWidth="1"/>
    <col min="2306" max="2306" width="49" style="170" customWidth="1"/>
    <col min="2307" max="2537" width="10.83203125" style="170"/>
    <col min="2538" max="2538" width="19.5" style="170" customWidth="1"/>
    <col min="2539" max="2539" width="55" style="170" customWidth="1"/>
    <col min="2540" max="2540" width="21.33203125" style="170" customWidth="1"/>
    <col min="2541" max="2541" width="14.33203125" style="170" customWidth="1"/>
    <col min="2542" max="2557" width="10" style="170" customWidth="1"/>
    <col min="2558" max="2558" width="20.5" style="170" customWidth="1"/>
    <col min="2559" max="2559" width="94" style="170" customWidth="1"/>
    <col min="2560" max="2560" width="14.33203125" style="170" customWidth="1"/>
    <col min="2561" max="2561" width="36.83203125" style="170" customWidth="1"/>
    <col min="2562" max="2562" width="49" style="170" customWidth="1"/>
    <col min="2563" max="2793" width="10.83203125" style="170"/>
    <col min="2794" max="2794" width="19.5" style="170" customWidth="1"/>
    <col min="2795" max="2795" width="55" style="170" customWidth="1"/>
    <col min="2796" max="2796" width="21.33203125" style="170" customWidth="1"/>
    <col min="2797" max="2797" width="14.33203125" style="170" customWidth="1"/>
    <col min="2798" max="2813" width="10" style="170" customWidth="1"/>
    <col min="2814" max="2814" width="20.5" style="170" customWidth="1"/>
    <col min="2815" max="2815" width="94" style="170" customWidth="1"/>
    <col min="2816" max="2816" width="14.33203125" style="170" customWidth="1"/>
    <col min="2817" max="2817" width="36.83203125" style="170" customWidth="1"/>
    <col min="2818" max="2818" width="49" style="170" customWidth="1"/>
    <col min="2819" max="3049" width="10.83203125" style="170"/>
    <col min="3050" max="3050" width="19.5" style="170" customWidth="1"/>
    <col min="3051" max="3051" width="55" style="170" customWidth="1"/>
    <col min="3052" max="3052" width="21.33203125" style="170" customWidth="1"/>
    <col min="3053" max="3053" width="14.33203125" style="170" customWidth="1"/>
    <col min="3054" max="3069" width="10" style="170" customWidth="1"/>
    <col min="3070" max="3070" width="20.5" style="170" customWidth="1"/>
    <col min="3071" max="3071" width="94" style="170" customWidth="1"/>
    <col min="3072" max="3072" width="14.33203125" style="170" customWidth="1"/>
    <col min="3073" max="3073" width="36.83203125" style="170" customWidth="1"/>
    <col min="3074" max="3074" width="49" style="170" customWidth="1"/>
    <col min="3075" max="3305" width="10.83203125" style="170"/>
    <col min="3306" max="3306" width="19.5" style="170" customWidth="1"/>
    <col min="3307" max="3307" width="55" style="170" customWidth="1"/>
    <col min="3308" max="3308" width="21.33203125" style="170" customWidth="1"/>
    <col min="3309" max="3309" width="14.33203125" style="170" customWidth="1"/>
    <col min="3310" max="3325" width="10" style="170" customWidth="1"/>
    <col min="3326" max="3326" width="20.5" style="170" customWidth="1"/>
    <col min="3327" max="3327" width="94" style="170" customWidth="1"/>
    <col min="3328" max="3328" width="14.33203125" style="170" customWidth="1"/>
    <col min="3329" max="3329" width="36.83203125" style="170" customWidth="1"/>
    <col min="3330" max="3330" width="49" style="170" customWidth="1"/>
    <col min="3331" max="3561" width="10.83203125" style="170"/>
    <col min="3562" max="3562" width="19.5" style="170" customWidth="1"/>
    <col min="3563" max="3563" width="55" style="170" customWidth="1"/>
    <col min="3564" max="3564" width="21.33203125" style="170" customWidth="1"/>
    <col min="3565" max="3565" width="14.33203125" style="170" customWidth="1"/>
    <col min="3566" max="3581" width="10" style="170" customWidth="1"/>
    <col min="3582" max="3582" width="20.5" style="170" customWidth="1"/>
    <col min="3583" max="3583" width="94" style="170" customWidth="1"/>
    <col min="3584" max="3584" width="14.33203125" style="170" customWidth="1"/>
    <col min="3585" max="3585" width="36.83203125" style="170" customWidth="1"/>
    <col min="3586" max="3586" width="49" style="170" customWidth="1"/>
    <col min="3587" max="3817" width="10.83203125" style="170"/>
    <col min="3818" max="3818" width="19.5" style="170" customWidth="1"/>
    <col min="3819" max="3819" width="55" style="170" customWidth="1"/>
    <col min="3820" max="3820" width="21.33203125" style="170" customWidth="1"/>
    <col min="3821" max="3821" width="14.33203125" style="170" customWidth="1"/>
    <col min="3822" max="3837" width="10" style="170" customWidth="1"/>
    <col min="3838" max="3838" width="20.5" style="170" customWidth="1"/>
    <col min="3839" max="3839" width="94" style="170" customWidth="1"/>
    <col min="3840" max="3840" width="14.33203125" style="170" customWidth="1"/>
    <col min="3841" max="3841" width="36.83203125" style="170" customWidth="1"/>
    <col min="3842" max="3842" width="49" style="170" customWidth="1"/>
    <col min="3843" max="4073" width="10.83203125" style="170"/>
    <col min="4074" max="4074" width="19.5" style="170" customWidth="1"/>
    <col min="4075" max="4075" width="55" style="170" customWidth="1"/>
    <col min="4076" max="4076" width="21.33203125" style="170" customWidth="1"/>
    <col min="4077" max="4077" width="14.33203125" style="170" customWidth="1"/>
    <col min="4078" max="4093" width="10" style="170" customWidth="1"/>
    <col min="4094" max="4094" width="20.5" style="170" customWidth="1"/>
    <col min="4095" max="4095" width="94" style="170" customWidth="1"/>
    <col min="4096" max="4096" width="14.33203125" style="170" customWidth="1"/>
    <col min="4097" max="4097" width="36.83203125" style="170" customWidth="1"/>
    <col min="4098" max="4098" width="49" style="170" customWidth="1"/>
    <col min="4099" max="4329" width="10.83203125" style="170"/>
    <col min="4330" max="4330" width="19.5" style="170" customWidth="1"/>
    <col min="4331" max="4331" width="55" style="170" customWidth="1"/>
    <col min="4332" max="4332" width="21.33203125" style="170" customWidth="1"/>
    <col min="4333" max="4333" width="14.33203125" style="170" customWidth="1"/>
    <col min="4334" max="4349" width="10" style="170" customWidth="1"/>
    <col min="4350" max="4350" width="20.5" style="170" customWidth="1"/>
    <col min="4351" max="4351" width="94" style="170" customWidth="1"/>
    <col min="4352" max="4352" width="14.33203125" style="170" customWidth="1"/>
    <col min="4353" max="4353" width="36.83203125" style="170" customWidth="1"/>
    <col min="4354" max="4354" width="49" style="170" customWidth="1"/>
    <col min="4355" max="4585" width="10.83203125" style="170"/>
    <col min="4586" max="4586" width="19.5" style="170" customWidth="1"/>
    <col min="4587" max="4587" width="55" style="170" customWidth="1"/>
    <col min="4588" max="4588" width="21.33203125" style="170" customWidth="1"/>
    <col min="4589" max="4589" width="14.33203125" style="170" customWidth="1"/>
    <col min="4590" max="4605" width="10" style="170" customWidth="1"/>
    <col min="4606" max="4606" width="20.5" style="170" customWidth="1"/>
    <col min="4607" max="4607" width="94" style="170" customWidth="1"/>
    <col min="4608" max="4608" width="14.33203125" style="170" customWidth="1"/>
    <col min="4609" max="4609" width="36.83203125" style="170" customWidth="1"/>
    <col min="4610" max="4610" width="49" style="170" customWidth="1"/>
    <col min="4611" max="4841" width="10.83203125" style="170"/>
    <col min="4842" max="4842" width="19.5" style="170" customWidth="1"/>
    <col min="4843" max="4843" width="55" style="170" customWidth="1"/>
    <col min="4844" max="4844" width="21.33203125" style="170" customWidth="1"/>
    <col min="4845" max="4845" width="14.33203125" style="170" customWidth="1"/>
    <col min="4846" max="4861" width="10" style="170" customWidth="1"/>
    <col min="4862" max="4862" width="20.5" style="170" customWidth="1"/>
    <col min="4863" max="4863" width="94" style="170" customWidth="1"/>
    <col min="4864" max="4864" width="14.33203125" style="170" customWidth="1"/>
    <col min="4865" max="4865" width="36.83203125" style="170" customWidth="1"/>
    <col min="4866" max="4866" width="49" style="170" customWidth="1"/>
    <col min="4867" max="5097" width="10.83203125" style="170"/>
    <col min="5098" max="5098" width="19.5" style="170" customWidth="1"/>
    <col min="5099" max="5099" width="55" style="170" customWidth="1"/>
    <col min="5100" max="5100" width="21.33203125" style="170" customWidth="1"/>
    <col min="5101" max="5101" width="14.33203125" style="170" customWidth="1"/>
    <col min="5102" max="5117" width="10" style="170" customWidth="1"/>
    <col min="5118" max="5118" width="20.5" style="170" customWidth="1"/>
    <col min="5119" max="5119" width="94" style="170" customWidth="1"/>
    <col min="5120" max="5120" width="14.33203125" style="170" customWidth="1"/>
    <col min="5121" max="5121" width="36.83203125" style="170" customWidth="1"/>
    <col min="5122" max="5122" width="49" style="170" customWidth="1"/>
    <col min="5123" max="5353" width="10.83203125" style="170"/>
    <col min="5354" max="5354" width="19.5" style="170" customWidth="1"/>
    <col min="5355" max="5355" width="55" style="170" customWidth="1"/>
    <col min="5356" max="5356" width="21.33203125" style="170" customWidth="1"/>
    <col min="5357" max="5357" width="14.33203125" style="170" customWidth="1"/>
    <col min="5358" max="5373" width="10" style="170" customWidth="1"/>
    <col min="5374" max="5374" width="20.5" style="170" customWidth="1"/>
    <col min="5375" max="5375" width="94" style="170" customWidth="1"/>
    <col min="5376" max="5376" width="14.33203125" style="170" customWidth="1"/>
    <col min="5377" max="5377" width="36.83203125" style="170" customWidth="1"/>
    <col min="5378" max="5378" width="49" style="170" customWidth="1"/>
    <col min="5379" max="5609" width="10.83203125" style="170"/>
    <col min="5610" max="5610" width="19.5" style="170" customWidth="1"/>
    <col min="5611" max="5611" width="55" style="170" customWidth="1"/>
    <col min="5612" max="5612" width="21.33203125" style="170" customWidth="1"/>
    <col min="5613" max="5613" width="14.33203125" style="170" customWidth="1"/>
    <col min="5614" max="5629" width="10" style="170" customWidth="1"/>
    <col min="5630" max="5630" width="20.5" style="170" customWidth="1"/>
    <col min="5631" max="5631" width="94" style="170" customWidth="1"/>
    <col min="5632" max="5632" width="14.33203125" style="170" customWidth="1"/>
    <col min="5633" max="5633" width="36.83203125" style="170" customWidth="1"/>
    <col min="5634" max="5634" width="49" style="170" customWidth="1"/>
    <col min="5635" max="5865" width="10.83203125" style="170"/>
    <col min="5866" max="5866" width="19.5" style="170" customWidth="1"/>
    <col min="5867" max="5867" width="55" style="170" customWidth="1"/>
    <col min="5868" max="5868" width="21.33203125" style="170" customWidth="1"/>
    <col min="5869" max="5869" width="14.33203125" style="170" customWidth="1"/>
    <col min="5870" max="5885" width="10" style="170" customWidth="1"/>
    <col min="5886" max="5886" width="20.5" style="170" customWidth="1"/>
    <col min="5887" max="5887" width="94" style="170" customWidth="1"/>
    <col min="5888" max="5888" width="14.33203125" style="170" customWidth="1"/>
    <col min="5889" max="5889" width="36.83203125" style="170" customWidth="1"/>
    <col min="5890" max="5890" width="49" style="170" customWidth="1"/>
    <col min="5891" max="6121" width="10.83203125" style="170"/>
    <col min="6122" max="6122" width="19.5" style="170" customWidth="1"/>
    <col min="6123" max="6123" width="55" style="170" customWidth="1"/>
    <col min="6124" max="6124" width="21.33203125" style="170" customWidth="1"/>
    <col min="6125" max="6125" width="14.33203125" style="170" customWidth="1"/>
    <col min="6126" max="6141" width="10" style="170" customWidth="1"/>
    <col min="6142" max="6142" width="20.5" style="170" customWidth="1"/>
    <col min="6143" max="6143" width="94" style="170" customWidth="1"/>
    <col min="6144" max="6144" width="14.33203125" style="170" customWidth="1"/>
    <col min="6145" max="6145" width="36.83203125" style="170" customWidth="1"/>
    <col min="6146" max="6146" width="49" style="170" customWidth="1"/>
    <col min="6147" max="6377" width="10.83203125" style="170"/>
    <col min="6378" max="6378" width="19.5" style="170" customWidth="1"/>
    <col min="6379" max="6379" width="55" style="170" customWidth="1"/>
    <col min="6380" max="6380" width="21.33203125" style="170" customWidth="1"/>
    <col min="6381" max="6381" width="14.33203125" style="170" customWidth="1"/>
    <col min="6382" max="6397" width="10" style="170" customWidth="1"/>
    <col min="6398" max="6398" width="20.5" style="170" customWidth="1"/>
    <col min="6399" max="6399" width="94" style="170" customWidth="1"/>
    <col min="6400" max="6400" width="14.33203125" style="170" customWidth="1"/>
    <col min="6401" max="6401" width="36.83203125" style="170" customWidth="1"/>
    <col min="6402" max="6402" width="49" style="170" customWidth="1"/>
    <col min="6403" max="6633" width="10.83203125" style="170"/>
    <col min="6634" max="6634" width="19.5" style="170" customWidth="1"/>
    <col min="6635" max="6635" width="55" style="170" customWidth="1"/>
    <col min="6636" max="6636" width="21.33203125" style="170" customWidth="1"/>
    <col min="6637" max="6637" width="14.33203125" style="170" customWidth="1"/>
    <col min="6638" max="6653" width="10" style="170" customWidth="1"/>
    <col min="6654" max="6654" width="20.5" style="170" customWidth="1"/>
    <col min="6655" max="6655" width="94" style="170" customWidth="1"/>
    <col min="6656" max="6656" width="14.33203125" style="170" customWidth="1"/>
    <col min="6657" max="6657" width="36.83203125" style="170" customWidth="1"/>
    <col min="6658" max="6658" width="49" style="170" customWidth="1"/>
    <col min="6659" max="6889" width="10.83203125" style="170"/>
    <col min="6890" max="6890" width="19.5" style="170" customWidth="1"/>
    <col min="6891" max="6891" width="55" style="170" customWidth="1"/>
    <col min="6892" max="6892" width="21.33203125" style="170" customWidth="1"/>
    <col min="6893" max="6893" width="14.33203125" style="170" customWidth="1"/>
    <col min="6894" max="6909" width="10" style="170" customWidth="1"/>
    <col min="6910" max="6910" width="20.5" style="170" customWidth="1"/>
    <col min="6911" max="6911" width="94" style="170" customWidth="1"/>
    <col min="6912" max="6912" width="14.33203125" style="170" customWidth="1"/>
    <col min="6913" max="6913" width="36.83203125" style="170" customWidth="1"/>
    <col min="6914" max="6914" width="49" style="170" customWidth="1"/>
    <col min="6915" max="7145" width="10.83203125" style="170"/>
    <col min="7146" max="7146" width="19.5" style="170" customWidth="1"/>
    <col min="7147" max="7147" width="55" style="170" customWidth="1"/>
    <col min="7148" max="7148" width="21.33203125" style="170" customWidth="1"/>
    <col min="7149" max="7149" width="14.33203125" style="170" customWidth="1"/>
    <col min="7150" max="7165" width="10" style="170" customWidth="1"/>
    <col min="7166" max="7166" width="20.5" style="170" customWidth="1"/>
    <col min="7167" max="7167" width="94" style="170" customWidth="1"/>
    <col min="7168" max="7168" width="14.33203125" style="170" customWidth="1"/>
    <col min="7169" max="7169" width="36.83203125" style="170" customWidth="1"/>
    <col min="7170" max="7170" width="49" style="170" customWidth="1"/>
    <col min="7171" max="7401" width="10.83203125" style="170"/>
    <col min="7402" max="7402" width="19.5" style="170" customWidth="1"/>
    <col min="7403" max="7403" width="55" style="170" customWidth="1"/>
    <col min="7404" max="7404" width="21.33203125" style="170" customWidth="1"/>
    <col min="7405" max="7405" width="14.33203125" style="170" customWidth="1"/>
    <col min="7406" max="7421" width="10" style="170" customWidth="1"/>
    <col min="7422" max="7422" width="20.5" style="170" customWidth="1"/>
    <col min="7423" max="7423" width="94" style="170" customWidth="1"/>
    <col min="7424" max="7424" width="14.33203125" style="170" customWidth="1"/>
    <col min="7425" max="7425" width="36.83203125" style="170" customWidth="1"/>
    <col min="7426" max="7426" width="49" style="170" customWidth="1"/>
    <col min="7427" max="7657" width="10.83203125" style="170"/>
    <col min="7658" max="7658" width="19.5" style="170" customWidth="1"/>
    <col min="7659" max="7659" width="55" style="170" customWidth="1"/>
    <col min="7660" max="7660" width="21.33203125" style="170" customWidth="1"/>
    <col min="7661" max="7661" width="14.33203125" style="170" customWidth="1"/>
    <col min="7662" max="7677" width="10" style="170" customWidth="1"/>
    <col min="7678" max="7678" width="20.5" style="170" customWidth="1"/>
    <col min="7679" max="7679" width="94" style="170" customWidth="1"/>
    <col min="7680" max="7680" width="14.33203125" style="170" customWidth="1"/>
    <col min="7681" max="7681" width="36.83203125" style="170" customWidth="1"/>
    <col min="7682" max="7682" width="49" style="170" customWidth="1"/>
    <col min="7683" max="7913" width="10.83203125" style="170"/>
    <col min="7914" max="7914" width="19.5" style="170" customWidth="1"/>
    <col min="7915" max="7915" width="55" style="170" customWidth="1"/>
    <col min="7916" max="7916" width="21.33203125" style="170" customWidth="1"/>
    <col min="7917" max="7917" width="14.33203125" style="170" customWidth="1"/>
    <col min="7918" max="7933" width="10" style="170" customWidth="1"/>
    <col min="7934" max="7934" width="20.5" style="170" customWidth="1"/>
    <col min="7935" max="7935" width="94" style="170" customWidth="1"/>
    <col min="7936" max="7936" width="14.33203125" style="170" customWidth="1"/>
    <col min="7937" max="7937" width="36.83203125" style="170" customWidth="1"/>
    <col min="7938" max="7938" width="49" style="170" customWidth="1"/>
    <col min="7939" max="8169" width="10.83203125" style="170"/>
    <col min="8170" max="8170" width="19.5" style="170" customWidth="1"/>
    <col min="8171" max="8171" width="55" style="170" customWidth="1"/>
    <col min="8172" max="8172" width="21.33203125" style="170" customWidth="1"/>
    <col min="8173" max="8173" width="14.33203125" style="170" customWidth="1"/>
    <col min="8174" max="8189" width="10" style="170" customWidth="1"/>
    <col min="8190" max="8190" width="20.5" style="170" customWidth="1"/>
    <col min="8191" max="8191" width="94" style="170" customWidth="1"/>
    <col min="8192" max="8192" width="14.33203125" style="170" customWidth="1"/>
    <col min="8193" max="8193" width="36.83203125" style="170" customWidth="1"/>
    <col min="8194" max="8194" width="49" style="170" customWidth="1"/>
    <col min="8195" max="8425" width="10.83203125" style="170"/>
    <col min="8426" max="8426" width="19.5" style="170" customWidth="1"/>
    <col min="8427" max="8427" width="55" style="170" customWidth="1"/>
    <col min="8428" max="8428" width="21.33203125" style="170" customWidth="1"/>
    <col min="8429" max="8429" width="14.33203125" style="170" customWidth="1"/>
    <col min="8430" max="8445" width="10" style="170" customWidth="1"/>
    <col min="8446" max="8446" width="20.5" style="170" customWidth="1"/>
    <col min="8447" max="8447" width="94" style="170" customWidth="1"/>
    <col min="8448" max="8448" width="14.33203125" style="170" customWidth="1"/>
    <col min="8449" max="8449" width="36.83203125" style="170" customWidth="1"/>
    <col min="8450" max="8450" width="49" style="170" customWidth="1"/>
    <col min="8451" max="8681" width="10.83203125" style="170"/>
    <col min="8682" max="8682" width="19.5" style="170" customWidth="1"/>
    <col min="8683" max="8683" width="55" style="170" customWidth="1"/>
    <col min="8684" max="8684" width="21.33203125" style="170" customWidth="1"/>
    <col min="8685" max="8685" width="14.33203125" style="170" customWidth="1"/>
    <col min="8686" max="8701" width="10" style="170" customWidth="1"/>
    <col min="8702" max="8702" width="20.5" style="170" customWidth="1"/>
    <col min="8703" max="8703" width="94" style="170" customWidth="1"/>
    <col min="8704" max="8704" width="14.33203125" style="170" customWidth="1"/>
    <col min="8705" max="8705" width="36.83203125" style="170" customWidth="1"/>
    <col min="8706" max="8706" width="49" style="170" customWidth="1"/>
    <col min="8707" max="8937" width="10.83203125" style="170"/>
    <col min="8938" max="8938" width="19.5" style="170" customWidth="1"/>
    <col min="8939" max="8939" width="55" style="170" customWidth="1"/>
    <col min="8940" max="8940" width="21.33203125" style="170" customWidth="1"/>
    <col min="8941" max="8941" width="14.33203125" style="170" customWidth="1"/>
    <col min="8942" max="8957" width="10" style="170" customWidth="1"/>
    <col min="8958" max="8958" width="20.5" style="170" customWidth="1"/>
    <col min="8959" max="8959" width="94" style="170" customWidth="1"/>
    <col min="8960" max="8960" width="14.33203125" style="170" customWidth="1"/>
    <col min="8961" max="8961" width="36.83203125" style="170" customWidth="1"/>
    <col min="8962" max="8962" width="49" style="170" customWidth="1"/>
    <col min="8963" max="9193" width="10.83203125" style="170"/>
    <col min="9194" max="9194" width="19.5" style="170" customWidth="1"/>
    <col min="9195" max="9195" width="55" style="170" customWidth="1"/>
    <col min="9196" max="9196" width="21.33203125" style="170" customWidth="1"/>
    <col min="9197" max="9197" width="14.33203125" style="170" customWidth="1"/>
    <col min="9198" max="9213" width="10" style="170" customWidth="1"/>
    <col min="9214" max="9214" width="20.5" style="170" customWidth="1"/>
    <col min="9215" max="9215" width="94" style="170" customWidth="1"/>
    <col min="9216" max="9216" width="14.33203125" style="170" customWidth="1"/>
    <col min="9217" max="9217" width="36.83203125" style="170" customWidth="1"/>
    <col min="9218" max="9218" width="49" style="170" customWidth="1"/>
    <col min="9219" max="9449" width="10.83203125" style="170"/>
    <col min="9450" max="9450" width="19.5" style="170" customWidth="1"/>
    <col min="9451" max="9451" width="55" style="170" customWidth="1"/>
    <col min="9452" max="9452" width="21.33203125" style="170" customWidth="1"/>
    <col min="9453" max="9453" width="14.33203125" style="170" customWidth="1"/>
    <col min="9454" max="9469" width="10" style="170" customWidth="1"/>
    <col min="9470" max="9470" width="20.5" style="170" customWidth="1"/>
    <col min="9471" max="9471" width="94" style="170" customWidth="1"/>
    <col min="9472" max="9472" width="14.33203125" style="170" customWidth="1"/>
    <col min="9473" max="9473" width="36.83203125" style="170" customWidth="1"/>
    <col min="9474" max="9474" width="49" style="170" customWidth="1"/>
    <col min="9475" max="9705" width="10.83203125" style="170"/>
    <col min="9706" max="9706" width="19.5" style="170" customWidth="1"/>
    <col min="9707" max="9707" width="55" style="170" customWidth="1"/>
    <col min="9708" max="9708" width="21.33203125" style="170" customWidth="1"/>
    <col min="9709" max="9709" width="14.33203125" style="170" customWidth="1"/>
    <col min="9710" max="9725" width="10" style="170" customWidth="1"/>
    <col min="9726" max="9726" width="20.5" style="170" customWidth="1"/>
    <col min="9727" max="9727" width="94" style="170" customWidth="1"/>
    <col min="9728" max="9728" width="14.33203125" style="170" customWidth="1"/>
    <col min="9729" max="9729" width="36.83203125" style="170" customWidth="1"/>
    <col min="9730" max="9730" width="49" style="170" customWidth="1"/>
    <col min="9731" max="9961" width="10.83203125" style="170"/>
    <col min="9962" max="9962" width="19.5" style="170" customWidth="1"/>
    <col min="9963" max="9963" width="55" style="170" customWidth="1"/>
    <col min="9964" max="9964" width="21.33203125" style="170" customWidth="1"/>
    <col min="9965" max="9965" width="14.33203125" style="170" customWidth="1"/>
    <col min="9966" max="9981" width="10" style="170" customWidth="1"/>
    <col min="9982" max="9982" width="20.5" style="170" customWidth="1"/>
    <col min="9983" max="9983" width="94" style="170" customWidth="1"/>
    <col min="9984" max="9984" width="14.33203125" style="170" customWidth="1"/>
    <col min="9985" max="9985" width="36.83203125" style="170" customWidth="1"/>
    <col min="9986" max="9986" width="49" style="170" customWidth="1"/>
    <col min="9987" max="10217" width="10.83203125" style="170"/>
    <col min="10218" max="10218" width="19.5" style="170" customWidth="1"/>
    <col min="10219" max="10219" width="55" style="170" customWidth="1"/>
    <col min="10220" max="10220" width="21.33203125" style="170" customWidth="1"/>
    <col min="10221" max="10221" width="14.33203125" style="170" customWidth="1"/>
    <col min="10222" max="10237" width="10" style="170" customWidth="1"/>
    <col min="10238" max="10238" width="20.5" style="170" customWidth="1"/>
    <col min="10239" max="10239" width="94" style="170" customWidth="1"/>
    <col min="10240" max="10240" width="14.33203125" style="170" customWidth="1"/>
    <col min="10241" max="10241" width="36.83203125" style="170" customWidth="1"/>
    <col min="10242" max="10242" width="49" style="170" customWidth="1"/>
    <col min="10243" max="10473" width="10.83203125" style="170"/>
    <col min="10474" max="10474" width="19.5" style="170" customWidth="1"/>
    <col min="10475" max="10475" width="55" style="170" customWidth="1"/>
    <col min="10476" max="10476" width="21.33203125" style="170" customWidth="1"/>
    <col min="10477" max="10477" width="14.33203125" style="170" customWidth="1"/>
    <col min="10478" max="10493" width="10" style="170" customWidth="1"/>
    <col min="10494" max="10494" width="20.5" style="170" customWidth="1"/>
    <col min="10495" max="10495" width="94" style="170" customWidth="1"/>
    <col min="10496" max="10496" width="14.33203125" style="170" customWidth="1"/>
    <col min="10497" max="10497" width="36.83203125" style="170" customWidth="1"/>
    <col min="10498" max="10498" width="49" style="170" customWidth="1"/>
    <col min="10499" max="10729" width="10.83203125" style="170"/>
    <col min="10730" max="10730" width="19.5" style="170" customWidth="1"/>
    <col min="10731" max="10731" width="55" style="170" customWidth="1"/>
    <col min="10732" max="10732" width="21.33203125" style="170" customWidth="1"/>
    <col min="10733" max="10733" width="14.33203125" style="170" customWidth="1"/>
    <col min="10734" max="10749" width="10" style="170" customWidth="1"/>
    <col min="10750" max="10750" width="20.5" style="170" customWidth="1"/>
    <col min="10751" max="10751" width="94" style="170" customWidth="1"/>
    <col min="10752" max="10752" width="14.33203125" style="170" customWidth="1"/>
    <col min="10753" max="10753" width="36.83203125" style="170" customWidth="1"/>
    <col min="10754" max="10754" width="49" style="170" customWidth="1"/>
    <col min="10755" max="10985" width="10.83203125" style="170"/>
    <col min="10986" max="10986" width="19.5" style="170" customWidth="1"/>
    <col min="10987" max="10987" width="55" style="170" customWidth="1"/>
    <col min="10988" max="10988" width="21.33203125" style="170" customWidth="1"/>
    <col min="10989" max="10989" width="14.33203125" style="170" customWidth="1"/>
    <col min="10990" max="11005" width="10" style="170" customWidth="1"/>
    <col min="11006" max="11006" width="20.5" style="170" customWidth="1"/>
    <col min="11007" max="11007" width="94" style="170" customWidth="1"/>
    <col min="11008" max="11008" width="14.33203125" style="170" customWidth="1"/>
    <col min="11009" max="11009" width="36.83203125" style="170" customWidth="1"/>
    <col min="11010" max="11010" width="49" style="170" customWidth="1"/>
    <col min="11011" max="11241" width="10.83203125" style="170"/>
    <col min="11242" max="11242" width="19.5" style="170" customWidth="1"/>
    <col min="11243" max="11243" width="55" style="170" customWidth="1"/>
    <col min="11244" max="11244" width="21.33203125" style="170" customWidth="1"/>
    <col min="11245" max="11245" width="14.33203125" style="170" customWidth="1"/>
    <col min="11246" max="11261" width="10" style="170" customWidth="1"/>
    <col min="11262" max="11262" width="20.5" style="170" customWidth="1"/>
    <col min="11263" max="11263" width="94" style="170" customWidth="1"/>
    <col min="11264" max="11264" width="14.33203125" style="170" customWidth="1"/>
    <col min="11265" max="11265" width="36.83203125" style="170" customWidth="1"/>
    <col min="11266" max="11266" width="49" style="170" customWidth="1"/>
    <col min="11267" max="11497" width="10.83203125" style="170"/>
    <col min="11498" max="11498" width="19.5" style="170" customWidth="1"/>
    <col min="11499" max="11499" width="55" style="170" customWidth="1"/>
    <col min="11500" max="11500" width="21.33203125" style="170" customWidth="1"/>
    <col min="11501" max="11501" width="14.33203125" style="170" customWidth="1"/>
    <col min="11502" max="11517" width="10" style="170" customWidth="1"/>
    <col min="11518" max="11518" width="20.5" style="170" customWidth="1"/>
    <col min="11519" max="11519" width="94" style="170" customWidth="1"/>
    <col min="11520" max="11520" width="14.33203125" style="170" customWidth="1"/>
    <col min="11521" max="11521" width="36.83203125" style="170" customWidth="1"/>
    <col min="11522" max="11522" width="49" style="170" customWidth="1"/>
    <col min="11523" max="11753" width="10.83203125" style="170"/>
    <col min="11754" max="11754" width="19.5" style="170" customWidth="1"/>
    <col min="11755" max="11755" width="55" style="170" customWidth="1"/>
    <col min="11756" max="11756" width="21.33203125" style="170" customWidth="1"/>
    <col min="11757" max="11757" width="14.33203125" style="170" customWidth="1"/>
    <col min="11758" max="11773" width="10" style="170" customWidth="1"/>
    <col min="11774" max="11774" width="20.5" style="170" customWidth="1"/>
    <col min="11775" max="11775" width="94" style="170" customWidth="1"/>
    <col min="11776" max="11776" width="14.33203125" style="170" customWidth="1"/>
    <col min="11777" max="11777" width="36.83203125" style="170" customWidth="1"/>
    <col min="11778" max="11778" width="49" style="170" customWidth="1"/>
    <col min="11779" max="12009" width="10.83203125" style="170"/>
    <col min="12010" max="12010" width="19.5" style="170" customWidth="1"/>
    <col min="12011" max="12011" width="55" style="170" customWidth="1"/>
    <col min="12012" max="12012" width="21.33203125" style="170" customWidth="1"/>
    <col min="12013" max="12013" width="14.33203125" style="170" customWidth="1"/>
    <col min="12014" max="12029" width="10" style="170" customWidth="1"/>
    <col min="12030" max="12030" width="20.5" style="170" customWidth="1"/>
    <col min="12031" max="12031" width="94" style="170" customWidth="1"/>
    <col min="12032" max="12032" width="14.33203125" style="170" customWidth="1"/>
    <col min="12033" max="12033" width="36.83203125" style="170" customWidth="1"/>
    <col min="12034" max="12034" width="49" style="170" customWidth="1"/>
    <col min="12035" max="12265" width="10.83203125" style="170"/>
    <col min="12266" max="12266" width="19.5" style="170" customWidth="1"/>
    <col min="12267" max="12267" width="55" style="170" customWidth="1"/>
    <col min="12268" max="12268" width="21.33203125" style="170" customWidth="1"/>
    <col min="12269" max="12269" width="14.33203125" style="170" customWidth="1"/>
    <col min="12270" max="12285" width="10" style="170" customWidth="1"/>
    <col min="12286" max="12286" width="20.5" style="170" customWidth="1"/>
    <col min="12287" max="12287" width="94" style="170" customWidth="1"/>
    <col min="12288" max="12288" width="14.33203125" style="170" customWidth="1"/>
    <col min="12289" max="12289" width="36.83203125" style="170" customWidth="1"/>
    <col min="12290" max="12290" width="49" style="170" customWidth="1"/>
    <col min="12291" max="12521" width="10.83203125" style="170"/>
    <col min="12522" max="12522" width="19.5" style="170" customWidth="1"/>
    <col min="12523" max="12523" width="55" style="170" customWidth="1"/>
    <col min="12524" max="12524" width="21.33203125" style="170" customWidth="1"/>
    <col min="12525" max="12525" width="14.33203125" style="170" customWidth="1"/>
    <col min="12526" max="12541" width="10" style="170" customWidth="1"/>
    <col min="12542" max="12542" width="20.5" style="170" customWidth="1"/>
    <col min="12543" max="12543" width="94" style="170" customWidth="1"/>
    <col min="12544" max="12544" width="14.33203125" style="170" customWidth="1"/>
    <col min="12545" max="12545" width="36.83203125" style="170" customWidth="1"/>
    <col min="12546" max="12546" width="49" style="170" customWidth="1"/>
    <col min="12547" max="12777" width="10.83203125" style="170"/>
    <col min="12778" max="12778" width="19.5" style="170" customWidth="1"/>
    <col min="12779" max="12779" width="55" style="170" customWidth="1"/>
    <col min="12780" max="12780" width="21.33203125" style="170" customWidth="1"/>
    <col min="12781" max="12781" width="14.33203125" style="170" customWidth="1"/>
    <col min="12782" max="12797" width="10" style="170" customWidth="1"/>
    <col min="12798" max="12798" width="20.5" style="170" customWidth="1"/>
    <col min="12799" max="12799" width="94" style="170" customWidth="1"/>
    <col min="12800" max="12800" width="14.33203125" style="170" customWidth="1"/>
    <col min="12801" max="12801" width="36.83203125" style="170" customWidth="1"/>
    <col min="12802" max="12802" width="49" style="170" customWidth="1"/>
    <col min="12803" max="13033" width="10.83203125" style="170"/>
    <col min="13034" max="13034" width="19.5" style="170" customWidth="1"/>
    <col min="13035" max="13035" width="55" style="170" customWidth="1"/>
    <col min="13036" max="13036" width="21.33203125" style="170" customWidth="1"/>
    <col min="13037" max="13037" width="14.33203125" style="170" customWidth="1"/>
    <col min="13038" max="13053" width="10" style="170" customWidth="1"/>
    <col min="13054" max="13054" width="20.5" style="170" customWidth="1"/>
    <col min="13055" max="13055" width="94" style="170" customWidth="1"/>
    <col min="13056" max="13056" width="14.33203125" style="170" customWidth="1"/>
    <col min="13057" max="13057" width="36.83203125" style="170" customWidth="1"/>
    <col min="13058" max="13058" width="49" style="170" customWidth="1"/>
    <col min="13059" max="13289" width="10.83203125" style="170"/>
    <col min="13290" max="13290" width="19.5" style="170" customWidth="1"/>
    <col min="13291" max="13291" width="55" style="170" customWidth="1"/>
    <col min="13292" max="13292" width="21.33203125" style="170" customWidth="1"/>
    <col min="13293" max="13293" width="14.33203125" style="170" customWidth="1"/>
    <col min="13294" max="13309" width="10" style="170" customWidth="1"/>
    <col min="13310" max="13310" width="20.5" style="170" customWidth="1"/>
    <col min="13311" max="13311" width="94" style="170" customWidth="1"/>
    <col min="13312" max="13312" width="14.33203125" style="170" customWidth="1"/>
    <col min="13313" max="13313" width="36.83203125" style="170" customWidth="1"/>
    <col min="13314" max="13314" width="49" style="170" customWidth="1"/>
    <col min="13315" max="13545" width="10.83203125" style="170"/>
    <col min="13546" max="13546" width="19.5" style="170" customWidth="1"/>
    <col min="13547" max="13547" width="55" style="170" customWidth="1"/>
    <col min="13548" max="13548" width="21.33203125" style="170" customWidth="1"/>
    <col min="13549" max="13549" width="14.33203125" style="170" customWidth="1"/>
    <col min="13550" max="13565" width="10" style="170" customWidth="1"/>
    <col min="13566" max="13566" width="20.5" style="170" customWidth="1"/>
    <col min="13567" max="13567" width="94" style="170" customWidth="1"/>
    <col min="13568" max="13568" width="14.33203125" style="170" customWidth="1"/>
    <col min="13569" max="13569" width="36.83203125" style="170" customWidth="1"/>
    <col min="13570" max="13570" width="49" style="170" customWidth="1"/>
    <col min="13571" max="13801" width="10.83203125" style="170"/>
    <col min="13802" max="13802" width="19.5" style="170" customWidth="1"/>
    <col min="13803" max="13803" width="55" style="170" customWidth="1"/>
    <col min="13804" max="13804" width="21.33203125" style="170" customWidth="1"/>
    <col min="13805" max="13805" width="14.33203125" style="170" customWidth="1"/>
    <col min="13806" max="13821" width="10" style="170" customWidth="1"/>
    <col min="13822" max="13822" width="20.5" style="170" customWidth="1"/>
    <col min="13823" max="13823" width="94" style="170" customWidth="1"/>
    <col min="13824" max="13824" width="14.33203125" style="170" customWidth="1"/>
    <col min="13825" max="13825" width="36.83203125" style="170" customWidth="1"/>
    <col min="13826" max="13826" width="49" style="170" customWidth="1"/>
    <col min="13827" max="14057" width="10.83203125" style="170"/>
    <col min="14058" max="14058" width="19.5" style="170" customWidth="1"/>
    <col min="14059" max="14059" width="55" style="170" customWidth="1"/>
    <col min="14060" max="14060" width="21.33203125" style="170" customWidth="1"/>
    <col min="14061" max="14061" width="14.33203125" style="170" customWidth="1"/>
    <col min="14062" max="14077" width="10" style="170" customWidth="1"/>
    <col min="14078" max="14078" width="20.5" style="170" customWidth="1"/>
    <col min="14079" max="14079" width="94" style="170" customWidth="1"/>
    <col min="14080" max="14080" width="14.33203125" style="170" customWidth="1"/>
    <col min="14081" max="14081" width="36.83203125" style="170" customWidth="1"/>
    <col min="14082" max="14082" width="49" style="170" customWidth="1"/>
    <col min="14083" max="14313" width="10.83203125" style="170"/>
    <col min="14314" max="14314" width="19.5" style="170" customWidth="1"/>
    <col min="14315" max="14315" width="55" style="170" customWidth="1"/>
    <col min="14316" max="14316" width="21.33203125" style="170" customWidth="1"/>
    <col min="14317" max="14317" width="14.33203125" style="170" customWidth="1"/>
    <col min="14318" max="14333" width="10" style="170" customWidth="1"/>
    <col min="14334" max="14334" width="20.5" style="170" customWidth="1"/>
    <col min="14335" max="14335" width="94" style="170" customWidth="1"/>
    <col min="14336" max="14336" width="14.33203125" style="170" customWidth="1"/>
    <col min="14337" max="14337" width="36.83203125" style="170" customWidth="1"/>
    <col min="14338" max="14338" width="49" style="170" customWidth="1"/>
    <col min="14339" max="14569" width="10.83203125" style="170"/>
    <col min="14570" max="14570" width="19.5" style="170" customWidth="1"/>
    <col min="14571" max="14571" width="55" style="170" customWidth="1"/>
    <col min="14572" max="14572" width="21.33203125" style="170" customWidth="1"/>
    <col min="14573" max="14573" width="14.33203125" style="170" customWidth="1"/>
    <col min="14574" max="14589" width="10" style="170" customWidth="1"/>
    <col min="14590" max="14590" width="20.5" style="170" customWidth="1"/>
    <col min="14591" max="14591" width="94" style="170" customWidth="1"/>
    <col min="14592" max="14592" width="14.33203125" style="170" customWidth="1"/>
    <col min="14593" max="14593" width="36.83203125" style="170" customWidth="1"/>
    <col min="14594" max="14594" width="49" style="170" customWidth="1"/>
    <col min="14595" max="14825" width="10.83203125" style="170"/>
    <col min="14826" max="14826" width="19.5" style="170" customWidth="1"/>
    <col min="14827" max="14827" width="55" style="170" customWidth="1"/>
    <col min="14828" max="14828" width="21.33203125" style="170" customWidth="1"/>
    <col min="14829" max="14829" width="14.33203125" style="170" customWidth="1"/>
    <col min="14830" max="14845" width="10" style="170" customWidth="1"/>
    <col min="14846" max="14846" width="20.5" style="170" customWidth="1"/>
    <col min="14847" max="14847" width="94" style="170" customWidth="1"/>
    <col min="14848" max="14848" width="14.33203125" style="170" customWidth="1"/>
    <col min="14849" max="14849" width="36.83203125" style="170" customWidth="1"/>
    <col min="14850" max="14850" width="49" style="170" customWidth="1"/>
    <col min="14851" max="15081" width="10.83203125" style="170"/>
    <col min="15082" max="15082" width="19.5" style="170" customWidth="1"/>
    <col min="15083" max="15083" width="55" style="170" customWidth="1"/>
    <col min="15084" max="15084" width="21.33203125" style="170" customWidth="1"/>
    <col min="15085" max="15085" width="14.33203125" style="170" customWidth="1"/>
    <col min="15086" max="15101" width="10" style="170" customWidth="1"/>
    <col min="15102" max="15102" width="20.5" style="170" customWidth="1"/>
    <col min="15103" max="15103" width="94" style="170" customWidth="1"/>
    <col min="15104" max="15104" width="14.33203125" style="170" customWidth="1"/>
    <col min="15105" max="15105" width="36.83203125" style="170" customWidth="1"/>
    <col min="15106" max="15106" width="49" style="170" customWidth="1"/>
    <col min="15107" max="15337" width="10.83203125" style="170"/>
    <col min="15338" max="15338" width="19.5" style="170" customWidth="1"/>
    <col min="15339" max="15339" width="55" style="170" customWidth="1"/>
    <col min="15340" max="15340" width="21.33203125" style="170" customWidth="1"/>
    <col min="15341" max="15341" width="14.33203125" style="170" customWidth="1"/>
    <col min="15342" max="15357" width="10" style="170" customWidth="1"/>
    <col min="15358" max="15358" width="20.5" style="170" customWidth="1"/>
    <col min="15359" max="15359" width="94" style="170" customWidth="1"/>
    <col min="15360" max="15360" width="14.33203125" style="170" customWidth="1"/>
    <col min="15361" max="15361" width="36.83203125" style="170" customWidth="1"/>
    <col min="15362" max="15362" width="49" style="170" customWidth="1"/>
    <col min="15363" max="15593" width="10.83203125" style="170"/>
    <col min="15594" max="15594" width="19.5" style="170" customWidth="1"/>
    <col min="15595" max="15595" width="55" style="170" customWidth="1"/>
    <col min="15596" max="15596" width="21.33203125" style="170" customWidth="1"/>
    <col min="15597" max="15597" width="14.33203125" style="170" customWidth="1"/>
    <col min="15598" max="15613" width="10" style="170" customWidth="1"/>
    <col min="15614" max="15614" width="20.5" style="170" customWidth="1"/>
    <col min="15615" max="15615" width="94" style="170" customWidth="1"/>
    <col min="15616" max="15616" width="14.33203125" style="170" customWidth="1"/>
    <col min="15617" max="15617" width="36.83203125" style="170" customWidth="1"/>
    <col min="15618" max="15618" width="49" style="170" customWidth="1"/>
    <col min="15619" max="15849" width="10.83203125" style="170"/>
    <col min="15850" max="15850" width="19.5" style="170" customWidth="1"/>
    <col min="15851" max="15851" width="55" style="170" customWidth="1"/>
    <col min="15852" max="15852" width="21.33203125" style="170" customWidth="1"/>
    <col min="15853" max="15853" width="14.33203125" style="170" customWidth="1"/>
    <col min="15854" max="15869" width="10" style="170" customWidth="1"/>
    <col min="15870" max="15870" width="20.5" style="170" customWidth="1"/>
    <col min="15871" max="15871" width="94" style="170" customWidth="1"/>
    <col min="15872" max="15872" width="14.33203125" style="170" customWidth="1"/>
    <col min="15873" max="15873" width="36.83203125" style="170" customWidth="1"/>
    <col min="15874" max="15874" width="49" style="170" customWidth="1"/>
    <col min="15875" max="16105" width="10.83203125" style="170"/>
    <col min="16106" max="16106" width="19.5" style="170" customWidth="1"/>
    <col min="16107" max="16107" width="55" style="170" customWidth="1"/>
    <col min="16108" max="16108" width="21.33203125" style="170" customWidth="1"/>
    <col min="16109" max="16109" width="14.33203125" style="170" customWidth="1"/>
    <col min="16110" max="16125" width="10" style="170" customWidth="1"/>
    <col min="16126" max="16126" width="20.5" style="170" customWidth="1"/>
    <col min="16127" max="16127" width="94" style="170" customWidth="1"/>
    <col min="16128" max="16128" width="14.33203125" style="170" customWidth="1"/>
    <col min="16129" max="16129" width="36.83203125" style="170" customWidth="1"/>
    <col min="16130" max="16130" width="49" style="170" customWidth="1"/>
    <col min="16131" max="16384" width="10.83203125" style="170"/>
  </cols>
  <sheetData>
    <row r="1" spans="2:13" ht="10.5">
      <c r="B1" s="171" t="s">
        <v>419</v>
      </c>
      <c r="C1" s="171"/>
      <c r="D1" s="171"/>
      <c r="E1" s="171"/>
      <c r="F1" s="171"/>
      <c r="G1" s="172"/>
      <c r="H1" s="173"/>
      <c r="I1" s="171"/>
    </row>
    <row r="2" spans="2:13">
      <c r="B2" s="450" t="s">
        <v>420</v>
      </c>
      <c r="C2" s="452" t="s">
        <v>421</v>
      </c>
      <c r="D2" s="452" t="s">
        <v>422</v>
      </c>
      <c r="E2" s="454" t="s">
        <v>423</v>
      </c>
      <c r="F2" s="448" t="s">
        <v>2393</v>
      </c>
      <c r="G2" s="448" t="s">
        <v>424</v>
      </c>
      <c r="H2" s="448" t="s">
        <v>425</v>
      </c>
      <c r="I2" s="448" t="s">
        <v>426</v>
      </c>
    </row>
    <row r="3" spans="2:13" ht="10.5" thickBot="1">
      <c r="B3" s="451"/>
      <c r="C3" s="453"/>
      <c r="D3" s="453"/>
      <c r="E3" s="455"/>
      <c r="F3" s="449"/>
      <c r="G3" s="449"/>
      <c r="H3" s="449"/>
      <c r="I3" s="449"/>
    </row>
    <row r="4" spans="2:13">
      <c r="B4" s="174" t="s">
        <v>427</v>
      </c>
      <c r="C4" s="175" t="s">
        <v>428</v>
      </c>
      <c r="D4" s="176" t="s">
        <v>429</v>
      </c>
      <c r="E4" s="177" t="s">
        <v>430</v>
      </c>
      <c r="F4" s="178">
        <v>2804</v>
      </c>
      <c r="G4" s="179">
        <v>1958</v>
      </c>
      <c r="H4" s="180" t="s">
        <v>431</v>
      </c>
      <c r="I4" s="181">
        <v>1</v>
      </c>
    </row>
    <row r="5" spans="2:13">
      <c r="B5" s="174" t="s">
        <v>432</v>
      </c>
      <c r="C5" s="175" t="s">
        <v>433</v>
      </c>
      <c r="D5" s="176" t="s">
        <v>429</v>
      </c>
      <c r="E5" s="177" t="s">
        <v>430</v>
      </c>
      <c r="F5" s="178">
        <v>2578</v>
      </c>
      <c r="G5" s="179">
        <v>1958</v>
      </c>
      <c r="H5" s="180" t="s">
        <v>431</v>
      </c>
      <c r="I5" s="181">
        <v>2</v>
      </c>
    </row>
    <row r="6" spans="2:13">
      <c r="B6" s="170" t="s">
        <v>434</v>
      </c>
      <c r="C6" s="182" t="s">
        <v>435</v>
      </c>
      <c r="D6" s="182" t="s">
        <v>436</v>
      </c>
      <c r="E6" s="177" t="s">
        <v>437</v>
      </c>
      <c r="F6" s="183">
        <v>3508</v>
      </c>
      <c r="G6" s="179" t="s">
        <v>438</v>
      </c>
      <c r="H6" s="180" t="s">
        <v>439</v>
      </c>
      <c r="I6" s="181">
        <v>3</v>
      </c>
    </row>
    <row r="7" spans="2:13">
      <c r="B7" s="184" t="s">
        <v>440</v>
      </c>
      <c r="C7" s="185" t="s">
        <v>441</v>
      </c>
      <c r="D7" s="182" t="s">
        <v>436</v>
      </c>
      <c r="E7" s="177" t="s">
        <v>442</v>
      </c>
      <c r="F7" s="186">
        <v>6186</v>
      </c>
      <c r="G7" s="179" t="s">
        <v>443</v>
      </c>
      <c r="H7" s="180" t="s">
        <v>444</v>
      </c>
      <c r="I7" s="181">
        <v>4</v>
      </c>
    </row>
    <row r="8" spans="2:13">
      <c r="B8" s="170" t="s">
        <v>445</v>
      </c>
      <c r="C8" s="182" t="s">
        <v>446</v>
      </c>
      <c r="D8" s="182" t="s">
        <v>447</v>
      </c>
      <c r="E8" s="177" t="s">
        <v>448</v>
      </c>
      <c r="F8" s="178">
        <v>1790</v>
      </c>
      <c r="G8" s="179" t="s">
        <v>449</v>
      </c>
      <c r="H8" s="180" t="s">
        <v>450</v>
      </c>
      <c r="I8" s="181">
        <v>5</v>
      </c>
    </row>
    <row r="9" spans="2:13">
      <c r="B9" s="170" t="s">
        <v>451</v>
      </c>
      <c r="C9" s="182" t="s">
        <v>452</v>
      </c>
      <c r="D9" s="182" t="s">
        <v>447</v>
      </c>
      <c r="E9" s="177" t="s">
        <v>448</v>
      </c>
      <c r="F9" s="183">
        <v>567</v>
      </c>
      <c r="G9" s="179" t="s">
        <v>453</v>
      </c>
      <c r="H9" s="180" t="s">
        <v>454</v>
      </c>
      <c r="I9" s="181">
        <v>5</v>
      </c>
    </row>
    <row r="10" spans="2:13">
      <c r="B10" s="170" t="s">
        <v>455</v>
      </c>
      <c r="C10" s="182" t="s">
        <v>456</v>
      </c>
      <c r="D10" s="182" t="s">
        <v>447</v>
      </c>
      <c r="E10" s="177" t="s">
        <v>448</v>
      </c>
      <c r="F10" s="183">
        <v>649</v>
      </c>
      <c r="G10" s="179" t="s">
        <v>457</v>
      </c>
      <c r="H10" s="180" t="s">
        <v>458</v>
      </c>
      <c r="I10" s="181">
        <v>5</v>
      </c>
    </row>
    <row r="11" spans="2:13">
      <c r="B11" s="187" t="s">
        <v>459</v>
      </c>
      <c r="C11" s="176" t="s">
        <v>460</v>
      </c>
      <c r="D11" s="182" t="s">
        <v>436</v>
      </c>
      <c r="E11" s="177" t="s">
        <v>461</v>
      </c>
      <c r="F11" s="178">
        <v>251090</v>
      </c>
      <c r="G11" s="179" t="s">
        <v>462</v>
      </c>
      <c r="H11" s="180" t="s">
        <v>463</v>
      </c>
      <c r="I11" s="181">
        <v>6</v>
      </c>
    </row>
    <row r="12" spans="2:13">
      <c r="B12" s="170" t="s">
        <v>464</v>
      </c>
      <c r="C12" s="182" t="s">
        <v>465</v>
      </c>
      <c r="D12" s="182" t="s">
        <v>436</v>
      </c>
      <c r="E12" s="177" t="s">
        <v>466</v>
      </c>
      <c r="F12" s="183">
        <v>52000</v>
      </c>
      <c r="G12" s="179" t="s">
        <v>467</v>
      </c>
      <c r="H12" s="180" t="s">
        <v>468</v>
      </c>
      <c r="I12" s="181">
        <v>7</v>
      </c>
      <c r="K12" s="178"/>
      <c r="L12" s="178"/>
      <c r="M12" s="178"/>
    </row>
    <row r="13" spans="2:13">
      <c r="B13" s="170" t="s">
        <v>469</v>
      </c>
      <c r="C13" s="182" t="s">
        <v>470</v>
      </c>
      <c r="D13" s="182" t="s">
        <v>436</v>
      </c>
      <c r="E13" s="177" t="s">
        <v>471</v>
      </c>
      <c r="F13" s="183">
        <v>10273</v>
      </c>
      <c r="G13" s="179" t="s">
        <v>472</v>
      </c>
      <c r="H13" s="180" t="s">
        <v>473</v>
      </c>
      <c r="I13" s="181">
        <v>8</v>
      </c>
    </row>
    <row r="14" spans="2:13">
      <c r="B14" s="170" t="s">
        <v>474</v>
      </c>
      <c r="C14" s="182" t="s">
        <v>475</v>
      </c>
      <c r="D14" s="182" t="s">
        <v>476</v>
      </c>
      <c r="E14" s="177" t="s">
        <v>477</v>
      </c>
      <c r="F14" s="183">
        <v>1241</v>
      </c>
      <c r="G14" s="179" t="s">
        <v>478</v>
      </c>
      <c r="H14" s="180" t="s">
        <v>27</v>
      </c>
      <c r="I14" s="181">
        <v>9</v>
      </c>
    </row>
    <row r="15" spans="2:13">
      <c r="B15" s="188" t="s">
        <v>479</v>
      </c>
      <c r="C15" s="189" t="s">
        <v>480</v>
      </c>
      <c r="D15" s="189" t="s">
        <v>481</v>
      </c>
      <c r="E15" s="190" t="s">
        <v>477</v>
      </c>
      <c r="F15" s="191">
        <v>8323</v>
      </c>
      <c r="G15" s="447" t="s">
        <v>2394</v>
      </c>
      <c r="H15" s="447"/>
      <c r="I15" s="181" t="s">
        <v>2395</v>
      </c>
    </row>
    <row r="16" spans="2:13">
      <c r="B16" s="188" t="s">
        <v>482</v>
      </c>
      <c r="C16" s="189" t="s">
        <v>480</v>
      </c>
      <c r="D16" s="189" t="s">
        <v>481</v>
      </c>
      <c r="E16" s="190" t="s">
        <v>477</v>
      </c>
      <c r="F16" s="191">
        <v>8323</v>
      </c>
      <c r="G16" s="447" t="s">
        <v>2394</v>
      </c>
      <c r="H16" s="447"/>
      <c r="I16" s="181" t="s">
        <v>2395</v>
      </c>
    </row>
    <row r="17" spans="2:10">
      <c r="B17" s="184" t="s">
        <v>483</v>
      </c>
      <c r="C17" s="182" t="s">
        <v>484</v>
      </c>
      <c r="D17" s="182" t="s">
        <v>436</v>
      </c>
      <c r="E17" s="177" t="s">
        <v>477</v>
      </c>
      <c r="F17" s="183">
        <v>11841</v>
      </c>
      <c r="G17" s="179" t="s">
        <v>485</v>
      </c>
      <c r="H17" s="180" t="s">
        <v>486</v>
      </c>
      <c r="I17" s="181">
        <v>13</v>
      </c>
    </row>
    <row r="18" spans="2:10">
      <c r="B18" s="170" t="s">
        <v>487</v>
      </c>
      <c r="C18" s="182" t="s">
        <v>488</v>
      </c>
      <c r="D18" s="182" t="s">
        <v>436</v>
      </c>
      <c r="E18" s="177" t="s">
        <v>489</v>
      </c>
      <c r="F18" s="183">
        <v>630</v>
      </c>
      <c r="G18" s="179" t="s">
        <v>490</v>
      </c>
      <c r="H18" s="180" t="s">
        <v>491</v>
      </c>
      <c r="I18" s="181">
        <v>14</v>
      </c>
    </row>
    <row r="19" spans="2:10">
      <c r="B19" s="170" t="s">
        <v>492</v>
      </c>
      <c r="C19" s="182" t="s">
        <v>493</v>
      </c>
      <c r="D19" s="182" t="s">
        <v>436</v>
      </c>
      <c r="E19" s="177" t="s">
        <v>489</v>
      </c>
      <c r="F19" s="183">
        <v>1590</v>
      </c>
      <c r="G19" s="179" t="s">
        <v>494</v>
      </c>
      <c r="H19" s="180" t="s">
        <v>495</v>
      </c>
      <c r="I19" s="181">
        <v>14</v>
      </c>
    </row>
    <row r="20" spans="2:10">
      <c r="B20" s="184" t="s">
        <v>496</v>
      </c>
      <c r="C20" s="184" t="s">
        <v>496</v>
      </c>
      <c r="D20" s="182" t="s">
        <v>436</v>
      </c>
      <c r="E20" s="177" t="s">
        <v>497</v>
      </c>
      <c r="F20" s="183">
        <v>8221</v>
      </c>
      <c r="G20" s="179" t="s">
        <v>498</v>
      </c>
      <c r="H20" s="180" t="s">
        <v>499</v>
      </c>
      <c r="I20" s="181">
        <v>15</v>
      </c>
    </row>
    <row r="21" spans="2:10">
      <c r="B21" s="184" t="s">
        <v>500</v>
      </c>
      <c r="C21" s="184" t="s">
        <v>500</v>
      </c>
      <c r="D21" s="182" t="s">
        <v>436</v>
      </c>
      <c r="E21" s="177" t="s">
        <v>497</v>
      </c>
      <c r="F21" s="183">
        <v>12175</v>
      </c>
      <c r="G21" s="179" t="s">
        <v>501</v>
      </c>
      <c r="H21" s="180" t="s">
        <v>502</v>
      </c>
      <c r="I21" s="181">
        <v>15</v>
      </c>
    </row>
    <row r="22" spans="2:10">
      <c r="B22" s="170" t="s">
        <v>503</v>
      </c>
      <c r="C22" s="182" t="s">
        <v>504</v>
      </c>
      <c r="D22" s="182" t="s">
        <v>436</v>
      </c>
      <c r="E22" s="177" t="s">
        <v>505</v>
      </c>
      <c r="F22" s="183">
        <v>3101</v>
      </c>
      <c r="G22" s="179" t="s">
        <v>506</v>
      </c>
      <c r="H22" s="180" t="s">
        <v>507</v>
      </c>
      <c r="I22" s="181">
        <v>16</v>
      </c>
      <c r="J22" s="184"/>
    </row>
    <row r="23" spans="2:10">
      <c r="B23" s="188" t="s">
        <v>508</v>
      </c>
      <c r="C23" s="182" t="s">
        <v>509</v>
      </c>
      <c r="D23" s="182" t="s">
        <v>436</v>
      </c>
      <c r="E23" s="177" t="s">
        <v>505</v>
      </c>
      <c r="F23" s="183">
        <v>2940</v>
      </c>
      <c r="G23" s="179" t="s">
        <v>510</v>
      </c>
      <c r="H23" s="180" t="s">
        <v>511</v>
      </c>
      <c r="I23" s="181">
        <v>17</v>
      </c>
    </row>
    <row r="24" spans="2:10">
      <c r="B24" s="170" t="s">
        <v>512</v>
      </c>
      <c r="C24" s="182" t="s">
        <v>513</v>
      </c>
      <c r="D24" s="182" t="s">
        <v>429</v>
      </c>
      <c r="E24" s="177" t="s">
        <v>514</v>
      </c>
      <c r="F24" s="183">
        <v>550</v>
      </c>
      <c r="G24" s="179">
        <v>1921</v>
      </c>
      <c r="H24" s="180" t="s">
        <v>515</v>
      </c>
      <c r="I24" s="181">
        <v>18</v>
      </c>
    </row>
    <row r="25" spans="2:10">
      <c r="B25" s="170" t="s">
        <v>516</v>
      </c>
      <c r="C25" s="182" t="s">
        <v>517</v>
      </c>
      <c r="D25" s="182" t="s">
        <v>429</v>
      </c>
      <c r="E25" s="177" t="s">
        <v>514</v>
      </c>
      <c r="F25" s="183">
        <v>1091</v>
      </c>
      <c r="G25" s="179">
        <v>1936</v>
      </c>
      <c r="H25" s="180" t="s">
        <v>518</v>
      </c>
      <c r="I25" s="181">
        <v>18</v>
      </c>
    </row>
    <row r="26" spans="2:10">
      <c r="B26" s="170" t="s">
        <v>519</v>
      </c>
      <c r="C26" s="182" t="s">
        <v>520</v>
      </c>
      <c r="D26" s="182" t="s">
        <v>436</v>
      </c>
      <c r="E26" s="177" t="s">
        <v>521</v>
      </c>
      <c r="F26" s="183">
        <v>13395</v>
      </c>
      <c r="G26" s="179" t="s">
        <v>522</v>
      </c>
      <c r="H26" s="180" t="s">
        <v>523</v>
      </c>
      <c r="I26" s="181">
        <v>19</v>
      </c>
    </row>
    <row r="27" spans="2:10" ht="11.25" customHeight="1">
      <c r="B27" s="170" t="s">
        <v>524</v>
      </c>
      <c r="C27" s="182" t="s">
        <v>525</v>
      </c>
      <c r="D27" s="182" t="s">
        <v>526</v>
      </c>
      <c r="E27" s="192" t="s">
        <v>521</v>
      </c>
      <c r="F27" s="183">
        <v>6671</v>
      </c>
      <c r="G27" s="193" t="s">
        <v>527</v>
      </c>
      <c r="H27" s="180" t="s">
        <v>528</v>
      </c>
      <c r="I27" s="181">
        <v>20</v>
      </c>
    </row>
    <row r="28" spans="2:10">
      <c r="B28" s="170" t="s">
        <v>529</v>
      </c>
      <c r="C28" s="182" t="s">
        <v>530</v>
      </c>
      <c r="D28" s="182" t="s">
        <v>531</v>
      </c>
      <c r="E28" s="177" t="s">
        <v>521</v>
      </c>
      <c r="F28" s="183">
        <v>2751</v>
      </c>
      <c r="G28" s="179" t="s">
        <v>532</v>
      </c>
      <c r="H28" s="180" t="s">
        <v>533</v>
      </c>
      <c r="I28" s="181">
        <v>21</v>
      </c>
    </row>
    <row r="29" spans="2:10">
      <c r="B29" s="194" t="s">
        <v>534</v>
      </c>
      <c r="C29" s="195" t="s">
        <v>535</v>
      </c>
      <c r="D29" s="195" t="s">
        <v>481</v>
      </c>
      <c r="E29" s="190" t="s">
        <v>477</v>
      </c>
      <c r="F29" s="196">
        <v>12446</v>
      </c>
      <c r="G29" s="447" t="s">
        <v>2394</v>
      </c>
      <c r="H29" s="447"/>
      <c r="I29" s="197" t="s">
        <v>27</v>
      </c>
    </row>
    <row r="30" spans="2:10">
      <c r="B30" s="188" t="s">
        <v>536</v>
      </c>
      <c r="C30" s="195" t="s">
        <v>537</v>
      </c>
      <c r="D30" s="195" t="s">
        <v>538</v>
      </c>
      <c r="E30" s="177" t="s">
        <v>521</v>
      </c>
      <c r="F30" s="196">
        <v>12146</v>
      </c>
      <c r="G30" s="179" t="s">
        <v>539</v>
      </c>
      <c r="H30" s="180" t="s">
        <v>540</v>
      </c>
      <c r="I30" s="181" t="s">
        <v>2396</v>
      </c>
    </row>
    <row r="31" spans="2:10" ht="11.25" customHeight="1">
      <c r="B31" s="198" t="s">
        <v>541</v>
      </c>
      <c r="C31" s="185" t="s">
        <v>2397</v>
      </c>
      <c r="D31" s="182" t="s">
        <v>436</v>
      </c>
      <c r="E31" s="190" t="s">
        <v>477</v>
      </c>
      <c r="F31" s="191">
        <v>43939</v>
      </c>
      <c r="G31" s="447" t="s">
        <v>2394</v>
      </c>
      <c r="H31" s="447"/>
      <c r="I31" s="197" t="s">
        <v>27</v>
      </c>
    </row>
    <row r="32" spans="2:10">
      <c r="B32" s="170" t="s">
        <v>542</v>
      </c>
      <c r="C32" s="182" t="s">
        <v>543</v>
      </c>
      <c r="D32" s="182" t="s">
        <v>436</v>
      </c>
      <c r="E32" s="177" t="s">
        <v>521</v>
      </c>
      <c r="F32" s="183">
        <v>6291</v>
      </c>
      <c r="G32" s="199" t="s">
        <v>544</v>
      </c>
      <c r="H32" s="180" t="s">
        <v>545</v>
      </c>
      <c r="I32" s="181">
        <v>24</v>
      </c>
    </row>
    <row r="33" spans="1:10">
      <c r="B33" s="170" t="s">
        <v>546</v>
      </c>
      <c r="C33" s="182" t="s">
        <v>547</v>
      </c>
      <c r="D33" s="182" t="s">
        <v>436</v>
      </c>
      <c r="E33" s="177" t="s">
        <v>521</v>
      </c>
      <c r="F33" s="183">
        <v>2157</v>
      </c>
      <c r="G33" s="179" t="s">
        <v>548</v>
      </c>
      <c r="H33" s="180" t="s">
        <v>549</v>
      </c>
      <c r="I33" s="181">
        <v>24</v>
      </c>
    </row>
    <row r="34" spans="1:10">
      <c r="B34" s="188" t="s">
        <v>550</v>
      </c>
      <c r="C34" s="182" t="s">
        <v>551</v>
      </c>
      <c r="D34" s="182" t="s">
        <v>436</v>
      </c>
      <c r="E34" s="177" t="s">
        <v>521</v>
      </c>
      <c r="F34" s="183">
        <v>3048</v>
      </c>
      <c r="G34" s="179" t="s">
        <v>552</v>
      </c>
      <c r="H34" s="180" t="s">
        <v>553</v>
      </c>
      <c r="I34" s="181">
        <v>24</v>
      </c>
    </row>
    <row r="35" spans="1:10" s="200" customFormat="1">
      <c r="B35" s="188" t="s">
        <v>554</v>
      </c>
      <c r="C35" s="182" t="s">
        <v>555</v>
      </c>
      <c r="D35" s="182" t="s">
        <v>436</v>
      </c>
      <c r="E35" s="177" t="s">
        <v>505</v>
      </c>
      <c r="F35" s="183">
        <v>4100</v>
      </c>
      <c r="G35" s="179" t="s">
        <v>556</v>
      </c>
      <c r="H35" s="180" t="s">
        <v>557</v>
      </c>
      <c r="I35" s="181">
        <v>25</v>
      </c>
    </row>
    <row r="36" spans="1:10" s="200" customFormat="1">
      <c r="B36" s="170" t="s">
        <v>558</v>
      </c>
      <c r="C36" s="182" t="s">
        <v>559</v>
      </c>
      <c r="D36" s="182" t="s">
        <v>560</v>
      </c>
      <c r="E36" s="177" t="s">
        <v>561</v>
      </c>
      <c r="F36" s="183">
        <v>9617</v>
      </c>
      <c r="G36" s="179" t="s">
        <v>562</v>
      </c>
      <c r="H36" s="180" t="s">
        <v>563</v>
      </c>
      <c r="I36" s="181">
        <v>26</v>
      </c>
    </row>
    <row r="37" spans="1:10" s="200" customFormat="1">
      <c r="B37" s="184" t="s">
        <v>564</v>
      </c>
      <c r="C37" s="201" t="s">
        <v>565</v>
      </c>
      <c r="D37" s="182" t="s">
        <v>436</v>
      </c>
      <c r="E37" s="177" t="s">
        <v>430</v>
      </c>
      <c r="F37" s="186">
        <v>7688</v>
      </c>
      <c r="G37" s="179" t="s">
        <v>566</v>
      </c>
      <c r="H37" s="180" t="s">
        <v>567</v>
      </c>
      <c r="I37" s="181">
        <v>27</v>
      </c>
    </row>
    <row r="38" spans="1:10">
      <c r="B38" s="184" t="s">
        <v>568</v>
      </c>
      <c r="C38" s="185" t="s">
        <v>569</v>
      </c>
      <c r="D38" s="182" t="s">
        <v>436</v>
      </c>
      <c r="E38" s="177" t="s">
        <v>430</v>
      </c>
      <c r="F38" s="186">
        <v>487409</v>
      </c>
      <c r="G38" s="179" t="s">
        <v>570</v>
      </c>
      <c r="H38" s="180" t="s">
        <v>571</v>
      </c>
      <c r="I38" s="181">
        <v>28</v>
      </c>
    </row>
    <row r="39" spans="1:10">
      <c r="B39" s="184" t="s">
        <v>572</v>
      </c>
      <c r="C39" s="185" t="s">
        <v>573</v>
      </c>
      <c r="D39" s="182" t="s">
        <v>436</v>
      </c>
      <c r="E39" s="177" t="s">
        <v>430</v>
      </c>
      <c r="F39" s="183">
        <v>9944</v>
      </c>
      <c r="G39" s="179" t="s">
        <v>574</v>
      </c>
      <c r="H39" s="180" t="s">
        <v>575</v>
      </c>
      <c r="I39" s="181" t="s">
        <v>2398</v>
      </c>
      <c r="J39" s="184"/>
    </row>
    <row r="40" spans="1:10">
      <c r="B40" s="202" t="s">
        <v>576</v>
      </c>
      <c r="C40" s="175" t="s">
        <v>577</v>
      </c>
      <c r="D40" s="182" t="s">
        <v>436</v>
      </c>
      <c r="E40" s="177" t="s">
        <v>477</v>
      </c>
      <c r="F40" s="203">
        <v>28345</v>
      </c>
      <c r="G40" s="179" t="s">
        <v>578</v>
      </c>
      <c r="H40" s="180" t="s">
        <v>579</v>
      </c>
      <c r="I40" s="181">
        <v>31</v>
      </c>
    </row>
    <row r="41" spans="1:10">
      <c r="B41" s="202" t="s">
        <v>580</v>
      </c>
      <c r="C41" s="175" t="s">
        <v>581</v>
      </c>
      <c r="D41" s="175" t="s">
        <v>582</v>
      </c>
      <c r="E41" s="177" t="s">
        <v>477</v>
      </c>
      <c r="F41" s="203">
        <v>8.5090000000000003</v>
      </c>
      <c r="G41" s="204" t="s">
        <v>2399</v>
      </c>
      <c r="H41" s="205" t="s">
        <v>2400</v>
      </c>
      <c r="I41" s="181">
        <v>32</v>
      </c>
    </row>
    <row r="42" spans="1:10">
      <c r="B42" s="182" t="s">
        <v>583</v>
      </c>
      <c r="C42" s="170" t="s">
        <v>584</v>
      </c>
      <c r="D42" s="182" t="s">
        <v>436</v>
      </c>
      <c r="E42" s="177" t="s">
        <v>437</v>
      </c>
      <c r="F42" s="183">
        <v>6503</v>
      </c>
      <c r="G42" s="179" t="s">
        <v>585</v>
      </c>
      <c r="H42" s="180" t="s">
        <v>586</v>
      </c>
      <c r="I42" s="181">
        <v>33</v>
      </c>
    </row>
    <row r="43" spans="1:10" ht="10.5">
      <c r="B43" s="206" t="s">
        <v>587</v>
      </c>
      <c r="C43" s="207"/>
      <c r="D43" s="207"/>
      <c r="E43" s="208"/>
      <c r="F43" s="209">
        <f>SUM(F6:F41)</f>
        <v>1036044.509</v>
      </c>
      <c r="G43" s="210"/>
      <c r="H43" s="211"/>
      <c r="I43" s="209"/>
    </row>
    <row r="44" spans="1:10">
      <c r="F44" s="182"/>
      <c r="G44" s="212"/>
      <c r="H44" s="213"/>
      <c r="I44" s="182"/>
    </row>
    <row r="45" spans="1:10">
      <c r="B45" s="184"/>
      <c r="C45" s="185"/>
    </row>
    <row r="46" spans="1:10" ht="10.5">
      <c r="B46" s="216" t="s">
        <v>588</v>
      </c>
      <c r="C46" s="185"/>
    </row>
    <row r="47" spans="1:10">
      <c r="A47" s="202">
        <v>1</v>
      </c>
      <c r="B47" s="170" t="s">
        <v>589</v>
      </c>
      <c r="C47" s="170"/>
    </row>
    <row r="48" spans="1:10">
      <c r="A48" s="187">
        <v>2</v>
      </c>
      <c r="B48" s="170" t="s">
        <v>590</v>
      </c>
      <c r="C48" s="170"/>
    </row>
    <row r="49" spans="1:9">
      <c r="A49" s="170">
        <v>3</v>
      </c>
      <c r="B49" s="170" t="s">
        <v>591</v>
      </c>
      <c r="C49" s="170"/>
      <c r="D49" s="176"/>
      <c r="E49" s="217"/>
      <c r="F49" s="218"/>
      <c r="G49" s="219"/>
      <c r="H49" s="220"/>
      <c r="I49" s="218"/>
    </row>
    <row r="50" spans="1:9">
      <c r="A50" s="170">
        <v>4</v>
      </c>
      <c r="B50" s="170" t="s">
        <v>592</v>
      </c>
      <c r="C50" s="170"/>
      <c r="D50" s="176"/>
      <c r="E50" s="217"/>
      <c r="F50" s="187"/>
      <c r="G50" s="221"/>
      <c r="H50" s="222"/>
      <c r="I50" s="187"/>
    </row>
    <row r="51" spans="1:9">
      <c r="A51" s="185">
        <v>5</v>
      </c>
      <c r="B51" s="170" t="s">
        <v>2401</v>
      </c>
      <c r="C51" s="170"/>
      <c r="D51" s="176"/>
      <c r="E51" s="217"/>
      <c r="F51" s="223"/>
      <c r="G51" s="219"/>
      <c r="H51" s="220"/>
      <c r="I51" s="223"/>
    </row>
    <row r="52" spans="1:9">
      <c r="A52" s="184">
        <v>6</v>
      </c>
      <c r="B52" s="170" t="s">
        <v>593</v>
      </c>
      <c r="C52" s="170"/>
      <c r="D52" s="176"/>
      <c r="E52" s="217"/>
      <c r="F52" s="218"/>
      <c r="G52" s="219"/>
      <c r="H52" s="220"/>
      <c r="I52" s="218"/>
    </row>
    <row r="53" spans="1:9">
      <c r="A53" s="170">
        <v>7</v>
      </c>
      <c r="B53" s="170" t="s">
        <v>594</v>
      </c>
      <c r="C53" s="170"/>
      <c r="D53" s="176"/>
      <c r="E53" s="217"/>
      <c r="F53" s="218"/>
      <c r="G53" s="219"/>
      <c r="H53" s="220"/>
      <c r="I53" s="218"/>
    </row>
    <row r="54" spans="1:9">
      <c r="A54" s="170">
        <v>8</v>
      </c>
      <c r="B54" s="170" t="s">
        <v>595</v>
      </c>
      <c r="C54" s="170"/>
      <c r="D54" s="176"/>
      <c r="E54" s="217"/>
      <c r="F54" s="218"/>
      <c r="G54" s="219"/>
      <c r="H54" s="220"/>
      <c r="I54" s="218"/>
    </row>
    <row r="55" spans="1:9">
      <c r="A55" s="170">
        <v>9</v>
      </c>
      <c r="B55" s="170" t="s">
        <v>596</v>
      </c>
      <c r="C55" s="170"/>
      <c r="D55" s="176"/>
      <c r="E55" s="217"/>
      <c r="F55" s="218"/>
      <c r="G55" s="219"/>
      <c r="H55" s="220"/>
      <c r="I55" s="218"/>
    </row>
    <row r="56" spans="1:9">
      <c r="A56" s="170">
        <v>10</v>
      </c>
      <c r="B56" s="170" t="s">
        <v>2402</v>
      </c>
      <c r="C56" s="170"/>
      <c r="D56" s="176"/>
      <c r="E56" s="217"/>
      <c r="F56" s="218"/>
      <c r="G56" s="219"/>
      <c r="H56" s="220"/>
      <c r="I56" s="218"/>
    </row>
    <row r="57" spans="1:9">
      <c r="A57" s="185">
        <v>11</v>
      </c>
      <c r="B57" s="170" t="s">
        <v>597</v>
      </c>
    </row>
    <row r="58" spans="1:9">
      <c r="A58" s="184">
        <v>12</v>
      </c>
      <c r="B58" s="184" t="s">
        <v>598</v>
      </c>
    </row>
    <row r="59" spans="1:9">
      <c r="A59" s="170">
        <v>13</v>
      </c>
      <c r="B59" s="170" t="s">
        <v>599</v>
      </c>
    </row>
    <row r="60" spans="1:9">
      <c r="A60" s="170">
        <v>14</v>
      </c>
      <c r="B60" s="170" t="s">
        <v>600</v>
      </c>
    </row>
    <row r="61" spans="1:9">
      <c r="A61" s="170">
        <v>15</v>
      </c>
      <c r="B61" s="170" t="s">
        <v>601</v>
      </c>
    </row>
    <row r="62" spans="1:9">
      <c r="A62" s="185">
        <v>16</v>
      </c>
      <c r="B62" s="184" t="s">
        <v>602</v>
      </c>
    </row>
    <row r="63" spans="1:9">
      <c r="A63" s="184">
        <v>17</v>
      </c>
      <c r="B63" s="170" t="s">
        <v>603</v>
      </c>
    </row>
    <row r="64" spans="1:9">
      <c r="A64" s="170">
        <v>18</v>
      </c>
      <c r="B64" s="170" t="s">
        <v>604</v>
      </c>
    </row>
    <row r="65" spans="1:9">
      <c r="A65" s="170">
        <v>19</v>
      </c>
      <c r="B65" s="170" t="s">
        <v>605</v>
      </c>
    </row>
    <row r="66" spans="1:9">
      <c r="A66" s="170">
        <v>20</v>
      </c>
      <c r="B66" s="170" t="s">
        <v>606</v>
      </c>
      <c r="C66" s="170"/>
      <c r="D66" s="170"/>
      <c r="E66" s="170"/>
      <c r="F66" s="170"/>
      <c r="G66" s="170"/>
      <c r="H66" s="170"/>
      <c r="I66" s="170"/>
    </row>
    <row r="67" spans="1:9">
      <c r="A67" s="185">
        <v>21</v>
      </c>
      <c r="B67" s="170" t="s">
        <v>607</v>
      </c>
      <c r="C67" s="170"/>
      <c r="D67" s="170"/>
      <c r="E67" s="170"/>
      <c r="F67" s="170"/>
      <c r="G67" s="170"/>
      <c r="H67" s="170"/>
      <c r="I67" s="170"/>
    </row>
    <row r="68" spans="1:9">
      <c r="A68" s="184">
        <v>22</v>
      </c>
      <c r="B68" s="184" t="s">
        <v>608</v>
      </c>
      <c r="C68" s="170"/>
      <c r="D68" s="170"/>
      <c r="E68" s="170"/>
      <c r="F68" s="170"/>
      <c r="G68" s="170"/>
      <c r="H68" s="170"/>
      <c r="I68" s="170"/>
    </row>
    <row r="69" spans="1:9">
      <c r="A69" s="170">
        <v>23</v>
      </c>
      <c r="B69" s="184" t="s">
        <v>609</v>
      </c>
      <c r="C69" s="170"/>
      <c r="D69" s="170"/>
      <c r="E69" s="170"/>
      <c r="F69" s="170"/>
      <c r="G69" s="170"/>
      <c r="H69" s="170"/>
      <c r="I69" s="170"/>
    </row>
    <row r="70" spans="1:9">
      <c r="A70" s="170">
        <v>24</v>
      </c>
      <c r="B70" s="170" t="s">
        <v>610</v>
      </c>
      <c r="C70" s="170"/>
      <c r="D70" s="170"/>
      <c r="E70" s="170"/>
      <c r="F70" s="170"/>
      <c r="G70" s="170"/>
      <c r="H70" s="170"/>
      <c r="I70" s="170"/>
    </row>
    <row r="71" spans="1:9">
      <c r="A71" s="170">
        <v>25</v>
      </c>
      <c r="B71" s="170" t="s">
        <v>611</v>
      </c>
      <c r="C71" s="170"/>
      <c r="D71" s="170"/>
      <c r="E71" s="170"/>
      <c r="F71" s="170"/>
      <c r="G71" s="170"/>
      <c r="H71" s="170"/>
      <c r="I71" s="170"/>
    </row>
    <row r="72" spans="1:9">
      <c r="A72" s="185">
        <v>26</v>
      </c>
      <c r="B72" s="170" t="s">
        <v>612</v>
      </c>
      <c r="C72" s="170"/>
      <c r="D72" s="170"/>
      <c r="E72" s="170"/>
      <c r="F72" s="170"/>
      <c r="G72" s="170"/>
      <c r="H72" s="170"/>
      <c r="I72" s="170"/>
    </row>
    <row r="73" spans="1:9">
      <c r="A73" s="184">
        <v>27</v>
      </c>
      <c r="B73" s="170" t="s">
        <v>613</v>
      </c>
      <c r="C73" s="170"/>
      <c r="D73" s="170"/>
      <c r="E73" s="170"/>
      <c r="F73" s="170"/>
      <c r="G73" s="170"/>
      <c r="H73" s="170"/>
      <c r="I73" s="170"/>
    </row>
    <row r="74" spans="1:9">
      <c r="A74" s="170">
        <v>28</v>
      </c>
      <c r="B74" s="170" t="s">
        <v>614</v>
      </c>
      <c r="C74" s="170"/>
      <c r="D74" s="170"/>
      <c r="E74" s="170"/>
      <c r="F74" s="170"/>
      <c r="G74" s="170"/>
      <c r="H74" s="170"/>
      <c r="I74" s="170"/>
    </row>
    <row r="75" spans="1:9">
      <c r="A75" s="170">
        <v>29</v>
      </c>
      <c r="B75" s="224" t="s">
        <v>615</v>
      </c>
      <c r="C75" s="170"/>
      <c r="D75" s="170"/>
      <c r="E75" s="170"/>
      <c r="F75" s="170"/>
      <c r="G75" s="170"/>
      <c r="H75" s="170"/>
      <c r="I75" s="170"/>
    </row>
    <row r="76" spans="1:9" ht="10.5">
      <c r="A76" s="170">
        <v>30</v>
      </c>
      <c r="B76" s="225" t="s">
        <v>2403</v>
      </c>
      <c r="C76" s="170"/>
      <c r="D76" s="170"/>
      <c r="E76" s="170"/>
      <c r="F76" s="170"/>
      <c r="G76" s="170"/>
      <c r="H76" s="170"/>
      <c r="I76" s="170"/>
    </row>
    <row r="77" spans="1:9">
      <c r="A77" s="170">
        <v>31</v>
      </c>
      <c r="B77" s="184" t="s">
        <v>616</v>
      </c>
      <c r="C77" s="170"/>
      <c r="D77" s="170"/>
      <c r="E77" s="170"/>
      <c r="F77" s="170"/>
      <c r="G77" s="170"/>
      <c r="H77" s="170"/>
      <c r="I77" s="170"/>
    </row>
    <row r="78" spans="1:9">
      <c r="A78" s="185">
        <v>32</v>
      </c>
      <c r="B78" s="184" t="s">
        <v>617</v>
      </c>
      <c r="C78" s="170"/>
      <c r="D78" s="170"/>
      <c r="E78" s="170"/>
      <c r="F78" s="170"/>
      <c r="G78" s="170"/>
      <c r="H78" s="170"/>
      <c r="I78" s="170"/>
    </row>
    <row r="79" spans="1:9">
      <c r="A79" s="184">
        <v>33</v>
      </c>
      <c r="B79" s="170" t="s">
        <v>618</v>
      </c>
      <c r="C79" s="170"/>
      <c r="D79" s="170"/>
      <c r="E79" s="170"/>
      <c r="F79" s="170"/>
      <c r="G79" s="170"/>
      <c r="H79" s="170"/>
      <c r="I79" s="170"/>
    </row>
    <row r="80" spans="1:9">
      <c r="B80" s="194"/>
      <c r="C80" s="170"/>
      <c r="D80" s="170"/>
      <c r="E80" s="170"/>
      <c r="F80" s="170"/>
      <c r="G80" s="170"/>
      <c r="H80" s="170"/>
      <c r="I80" s="170"/>
    </row>
    <row r="81" spans="1:9">
      <c r="B81" s="188"/>
      <c r="C81" s="170"/>
      <c r="D81" s="170"/>
      <c r="E81" s="170"/>
      <c r="F81" s="170"/>
      <c r="G81" s="170"/>
      <c r="H81" s="170"/>
      <c r="I81" s="170"/>
    </row>
    <row r="82" spans="1:9" ht="15.5">
      <c r="A82" s="185"/>
      <c r="B82" s="226"/>
      <c r="C82" s="170"/>
      <c r="D82" s="170"/>
      <c r="E82" s="170"/>
      <c r="F82" s="170"/>
      <c r="G82" s="170"/>
      <c r="H82" s="170"/>
      <c r="I82" s="170"/>
    </row>
    <row r="83" spans="1:9">
      <c r="A83" s="184"/>
      <c r="B83" s="184"/>
      <c r="C83" s="170"/>
      <c r="D83" s="170"/>
      <c r="E83" s="170"/>
      <c r="F83" s="170"/>
      <c r="G83" s="170"/>
      <c r="H83" s="170"/>
      <c r="I83" s="170"/>
    </row>
    <row r="84" spans="1:9">
      <c r="B84" s="184"/>
      <c r="C84" s="170"/>
      <c r="D84" s="170"/>
      <c r="E84" s="170"/>
      <c r="F84" s="170"/>
      <c r="G84" s="170"/>
      <c r="H84" s="170"/>
      <c r="I84" s="170"/>
    </row>
    <row r="85" spans="1:9">
      <c r="B85" s="188"/>
      <c r="C85" s="170"/>
      <c r="D85" s="170"/>
      <c r="E85" s="170"/>
      <c r="F85" s="170"/>
      <c r="G85" s="170"/>
      <c r="H85" s="170"/>
      <c r="I85" s="170"/>
    </row>
    <row r="86" spans="1:9">
      <c r="B86" s="188"/>
      <c r="C86" s="170"/>
      <c r="D86" s="170"/>
      <c r="E86" s="170"/>
      <c r="F86" s="170"/>
      <c r="G86" s="170"/>
      <c r="H86" s="170"/>
      <c r="I86" s="170"/>
    </row>
    <row r="87" spans="1:9">
      <c r="A87" s="185"/>
      <c r="B87" s="184"/>
      <c r="C87" s="170"/>
      <c r="D87" s="170"/>
      <c r="E87" s="170"/>
      <c r="F87" s="170"/>
      <c r="G87" s="170"/>
      <c r="H87" s="170"/>
      <c r="I87" s="170"/>
    </row>
    <row r="88" spans="1:9">
      <c r="A88" s="184"/>
      <c r="B88" s="184"/>
      <c r="C88" s="170"/>
      <c r="D88" s="170"/>
      <c r="E88" s="170"/>
      <c r="F88" s="170"/>
      <c r="G88" s="170"/>
      <c r="H88" s="170"/>
      <c r="I88" s="170"/>
    </row>
    <row r="89" spans="1:9">
      <c r="B89" s="184"/>
      <c r="C89" s="170"/>
      <c r="D89" s="170"/>
      <c r="E89" s="170"/>
      <c r="F89" s="170"/>
      <c r="G89" s="170"/>
      <c r="H89" s="170"/>
      <c r="I89" s="170"/>
    </row>
    <row r="90" spans="1:9">
      <c r="B90" s="184"/>
      <c r="C90" s="170"/>
      <c r="D90" s="170"/>
      <c r="E90" s="170"/>
      <c r="F90" s="170"/>
      <c r="G90" s="170"/>
      <c r="H90" s="170"/>
      <c r="I90" s="170"/>
    </row>
    <row r="91" spans="1:9">
      <c r="B91" s="202"/>
      <c r="C91" s="170"/>
      <c r="D91" s="170"/>
      <c r="E91" s="170"/>
      <c r="F91" s="170"/>
      <c r="G91" s="170"/>
      <c r="H91" s="170"/>
      <c r="I91" s="170"/>
    </row>
    <row r="92" spans="1:9">
      <c r="B92" s="202"/>
      <c r="C92" s="170"/>
      <c r="D92" s="170"/>
      <c r="E92" s="170"/>
      <c r="F92" s="170"/>
      <c r="G92" s="170"/>
      <c r="H92" s="170"/>
      <c r="I92" s="170"/>
    </row>
    <row r="93" spans="1:9">
      <c r="B93" s="185"/>
      <c r="C93" s="170"/>
      <c r="D93" s="170"/>
      <c r="E93" s="170"/>
      <c r="F93" s="170"/>
      <c r="G93" s="170"/>
      <c r="H93" s="170"/>
      <c r="I93" s="170"/>
    </row>
  </sheetData>
  <mergeCells count="12">
    <mergeCell ref="I2:I3"/>
    <mergeCell ref="B2:B3"/>
    <mergeCell ref="C2:C3"/>
    <mergeCell ref="D2:D3"/>
    <mergeCell ref="E2:E3"/>
    <mergeCell ref="F2:F3"/>
    <mergeCell ref="G2:G3"/>
    <mergeCell ref="G15:H15"/>
    <mergeCell ref="G16:H16"/>
    <mergeCell ref="G29:H29"/>
    <mergeCell ref="G31:H31"/>
    <mergeCell ref="H2:H3"/>
  </mergeCells>
  <hyperlinks>
    <hyperlink ref="B76" r:id="rId1" display="http://doi.org/10.5255/UKDA-SN-6614-12" xr:uid="{00000000-0004-0000-0100-000000000000}"/>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J195"/>
  <sheetViews>
    <sheetView workbookViewId="0">
      <pane xSplit="1" ySplit="1" topLeftCell="B2" activePane="bottomRight" state="frozen"/>
      <selection pane="topRight" activeCell="B1" sqref="B1"/>
      <selection pane="bottomLeft" activeCell="A4" sqref="A4"/>
      <selection pane="bottomRight" activeCell="B2" sqref="B2"/>
    </sheetView>
  </sheetViews>
  <sheetFormatPr defaultColWidth="7.6640625" defaultRowHeight="10"/>
  <cols>
    <col min="1" max="1" width="4.5" style="227" customWidth="1"/>
    <col min="2" max="2" width="21.1640625" style="227" customWidth="1"/>
    <col min="3" max="3" width="7.6640625" style="227"/>
    <col min="4" max="4" width="7.6640625" style="229"/>
    <col min="5" max="5" width="7.6640625" style="230"/>
    <col min="6" max="6" width="7.6640625" style="230" customWidth="1"/>
    <col min="7" max="7" width="7.6640625" style="230"/>
    <col min="8" max="8" width="10" style="230" bestFit="1" customWidth="1"/>
    <col min="9" max="9" width="60.33203125" style="231" customWidth="1"/>
    <col min="10" max="10" width="28" style="231" customWidth="1"/>
    <col min="11" max="16384" width="7.6640625" style="227"/>
  </cols>
  <sheetData>
    <row r="1" spans="1:10" ht="10.5">
      <c r="B1" s="228"/>
    </row>
    <row r="2" spans="1:10" ht="10.5">
      <c r="B2" s="232" t="s">
        <v>2412</v>
      </c>
      <c r="C2" s="233"/>
      <c r="D2" s="462" t="s">
        <v>619</v>
      </c>
      <c r="E2" s="462"/>
      <c r="F2" s="462"/>
      <c r="G2" s="463" t="s">
        <v>620</v>
      </c>
      <c r="H2" s="463"/>
      <c r="I2" s="464" t="s">
        <v>621</v>
      </c>
      <c r="J2" s="464"/>
    </row>
    <row r="3" spans="1:10">
      <c r="B3" s="230" t="s">
        <v>481</v>
      </c>
      <c r="C3" s="234"/>
      <c r="D3" s="235" t="s">
        <v>389</v>
      </c>
      <c r="E3" s="235" t="s">
        <v>622</v>
      </c>
      <c r="F3" s="235" t="s">
        <v>623</v>
      </c>
      <c r="G3" s="235" t="s">
        <v>389</v>
      </c>
      <c r="H3" s="236" t="s">
        <v>624</v>
      </c>
      <c r="I3" s="237" t="s">
        <v>625</v>
      </c>
      <c r="J3" s="237" t="s">
        <v>626</v>
      </c>
    </row>
    <row r="4" spans="1:10">
      <c r="A4" s="227">
        <v>1</v>
      </c>
      <c r="B4" s="238" t="s">
        <v>427</v>
      </c>
      <c r="C4" s="239" t="s">
        <v>627</v>
      </c>
      <c r="D4" s="240">
        <v>1333</v>
      </c>
      <c r="E4" s="241">
        <v>1.62</v>
      </c>
      <c r="F4" s="241">
        <v>1.18</v>
      </c>
      <c r="G4" s="242"/>
      <c r="H4" s="241"/>
      <c r="I4" s="456" t="s">
        <v>628</v>
      </c>
      <c r="J4" s="459" t="s">
        <v>629</v>
      </c>
    </row>
    <row r="5" spans="1:10">
      <c r="B5" s="243"/>
      <c r="C5" s="244" t="s">
        <v>319</v>
      </c>
      <c r="D5" s="245">
        <v>1441</v>
      </c>
      <c r="E5" s="246">
        <v>1.51</v>
      </c>
      <c r="F5" s="246">
        <v>1.2</v>
      </c>
      <c r="G5" s="247"/>
      <c r="H5" s="246"/>
      <c r="I5" s="457"/>
      <c r="J5" s="460"/>
    </row>
    <row r="6" spans="1:10">
      <c r="B6" s="243"/>
      <c r="C6" s="244" t="s">
        <v>630</v>
      </c>
      <c r="D6" s="223"/>
      <c r="E6" s="246"/>
      <c r="F6" s="246"/>
      <c r="G6" s="247"/>
      <c r="H6" s="246"/>
      <c r="I6" s="457"/>
      <c r="J6" s="460"/>
    </row>
    <row r="7" spans="1:10">
      <c r="B7" s="248"/>
      <c r="C7" s="249" t="s">
        <v>587</v>
      </c>
      <c r="D7" s="250">
        <v>2774</v>
      </c>
      <c r="E7" s="251">
        <f>(E4+E5)/2</f>
        <v>1.5649999999999999</v>
      </c>
      <c r="F7" s="251">
        <f>(F4+F5)/2</f>
        <v>1.19</v>
      </c>
      <c r="G7" s="252"/>
      <c r="H7" s="251"/>
      <c r="I7" s="458"/>
      <c r="J7" s="461"/>
    </row>
    <row r="8" spans="1:10">
      <c r="A8" s="227">
        <f>(A4+1)</f>
        <v>2</v>
      </c>
      <c r="B8" s="238" t="s">
        <v>432</v>
      </c>
      <c r="C8" s="239" t="s">
        <v>627</v>
      </c>
      <c r="D8" s="240">
        <v>1316</v>
      </c>
      <c r="E8" s="241">
        <v>1.59</v>
      </c>
      <c r="F8" s="253">
        <v>1.2</v>
      </c>
      <c r="G8" s="242"/>
      <c r="H8" s="241"/>
      <c r="I8" s="456" t="s">
        <v>628</v>
      </c>
      <c r="J8" s="459" t="s">
        <v>629</v>
      </c>
    </row>
    <row r="9" spans="1:10">
      <c r="B9" s="243"/>
      <c r="C9" s="244" t="s">
        <v>319</v>
      </c>
      <c r="D9" s="245">
        <v>1238</v>
      </c>
      <c r="E9" s="246">
        <v>1.45</v>
      </c>
      <c r="F9" s="254">
        <v>1.21</v>
      </c>
      <c r="G9" s="247"/>
      <c r="H9" s="246"/>
      <c r="I9" s="457"/>
      <c r="J9" s="460"/>
    </row>
    <row r="10" spans="1:10">
      <c r="B10" s="243"/>
      <c r="C10" s="244" t="s">
        <v>630</v>
      </c>
      <c r="D10" s="223"/>
      <c r="E10" s="246"/>
      <c r="F10" s="254"/>
      <c r="G10" s="247"/>
      <c r="H10" s="246"/>
      <c r="I10" s="457"/>
      <c r="J10" s="460"/>
    </row>
    <row r="11" spans="1:10">
      <c r="B11" s="248"/>
      <c r="C11" s="255" t="s">
        <v>587</v>
      </c>
      <c r="D11" s="250">
        <v>2554</v>
      </c>
      <c r="E11" s="251">
        <f>(E8+E9)/2</f>
        <v>1.52</v>
      </c>
      <c r="F11" s="251">
        <f>(F8+F9)/2</f>
        <v>1.2050000000000001</v>
      </c>
      <c r="G11" s="252"/>
      <c r="H11" s="251"/>
      <c r="I11" s="458"/>
      <c r="J11" s="461"/>
    </row>
    <row r="12" spans="1:10" ht="11.25" customHeight="1">
      <c r="A12" s="227">
        <f>(A8+1)</f>
        <v>3</v>
      </c>
      <c r="B12" s="256" t="s">
        <v>434</v>
      </c>
      <c r="C12" s="239" t="s">
        <v>627</v>
      </c>
      <c r="D12" s="240">
        <v>1441</v>
      </c>
      <c r="E12" s="241">
        <v>2.2000000000000002</v>
      </c>
      <c r="F12" s="241">
        <v>1.7</v>
      </c>
      <c r="G12" s="242"/>
      <c r="H12" s="241"/>
      <c r="I12" s="465" t="s">
        <v>631</v>
      </c>
      <c r="J12" s="468" t="s">
        <v>632</v>
      </c>
    </row>
    <row r="13" spans="1:10">
      <c r="B13" s="243"/>
      <c r="C13" s="244" t="s">
        <v>319</v>
      </c>
      <c r="D13" s="245"/>
      <c r="E13" s="246"/>
      <c r="F13" s="246"/>
      <c r="G13" s="247"/>
      <c r="H13" s="246"/>
      <c r="I13" s="466"/>
      <c r="J13" s="469"/>
    </row>
    <row r="14" spans="1:10">
      <c r="B14" s="243"/>
      <c r="C14" s="244" t="s">
        <v>630</v>
      </c>
      <c r="D14" s="245"/>
      <c r="E14" s="246"/>
      <c r="F14" s="246"/>
      <c r="G14" s="247"/>
      <c r="H14" s="246"/>
      <c r="I14" s="466"/>
      <c r="J14" s="469"/>
    </row>
    <row r="15" spans="1:10">
      <c r="B15" s="248"/>
      <c r="C15" s="249" t="s">
        <v>587</v>
      </c>
      <c r="D15" s="257">
        <v>1441</v>
      </c>
      <c r="E15" s="251">
        <v>2.2000000000000002</v>
      </c>
      <c r="F15" s="251">
        <v>1.7</v>
      </c>
      <c r="G15" s="252"/>
      <c r="H15" s="251"/>
      <c r="I15" s="467"/>
      <c r="J15" s="470"/>
    </row>
    <row r="16" spans="1:10">
      <c r="A16" s="227">
        <f>(A12+1)</f>
        <v>4</v>
      </c>
      <c r="B16" s="258" t="s">
        <v>440</v>
      </c>
      <c r="C16" s="239" t="s">
        <v>627</v>
      </c>
      <c r="D16" s="240">
        <v>2126</v>
      </c>
      <c r="E16" s="241">
        <v>1.5</v>
      </c>
      <c r="F16" s="241">
        <v>1.1000000000000001</v>
      </c>
      <c r="G16" s="242"/>
      <c r="H16" s="241"/>
      <c r="I16" s="471" t="s">
        <v>633</v>
      </c>
      <c r="J16" s="468" t="s">
        <v>634</v>
      </c>
    </row>
    <row r="17" spans="1:10">
      <c r="B17" s="243"/>
      <c r="C17" s="244" t="s">
        <v>319</v>
      </c>
      <c r="D17" s="245">
        <v>1082</v>
      </c>
      <c r="E17" s="246">
        <v>1.5</v>
      </c>
      <c r="F17" s="246">
        <v>1.1000000000000001</v>
      </c>
      <c r="G17" s="247"/>
      <c r="H17" s="246"/>
      <c r="I17" s="472"/>
      <c r="J17" s="469"/>
    </row>
    <row r="18" spans="1:10">
      <c r="B18" s="243"/>
      <c r="C18" s="244" t="s">
        <v>630</v>
      </c>
      <c r="D18" s="259"/>
      <c r="I18" s="472"/>
      <c r="J18" s="469"/>
    </row>
    <row r="19" spans="1:10">
      <c r="B19" s="248"/>
      <c r="C19" s="249" t="s">
        <v>587</v>
      </c>
      <c r="D19" s="257">
        <v>3208</v>
      </c>
      <c r="E19" s="251">
        <f>(E16+E17)/2</f>
        <v>1.5</v>
      </c>
      <c r="F19" s="251">
        <f>(F16+F17)/2</f>
        <v>1.1000000000000001</v>
      </c>
      <c r="G19" s="252"/>
      <c r="H19" s="251"/>
      <c r="I19" s="473"/>
      <c r="J19" s="470"/>
    </row>
    <row r="20" spans="1:10">
      <c r="A20" s="227">
        <f>(A16+1)</f>
        <v>5</v>
      </c>
      <c r="B20" s="256" t="s">
        <v>445</v>
      </c>
      <c r="C20" s="239" t="s">
        <v>627</v>
      </c>
      <c r="D20" s="260">
        <v>1170</v>
      </c>
      <c r="E20" s="241">
        <v>2.14</v>
      </c>
      <c r="F20" s="241">
        <v>1.01</v>
      </c>
      <c r="G20" s="242"/>
      <c r="H20" s="241"/>
      <c r="I20" s="471" t="s">
        <v>633</v>
      </c>
      <c r="J20" s="468" t="s">
        <v>634</v>
      </c>
    </row>
    <row r="21" spans="1:10">
      <c r="B21" s="243"/>
      <c r="C21" s="244" t="s">
        <v>319</v>
      </c>
      <c r="D21" s="261">
        <v>534</v>
      </c>
      <c r="E21" s="246">
        <v>2.14</v>
      </c>
      <c r="F21" s="246">
        <v>1.02</v>
      </c>
      <c r="G21" s="247"/>
      <c r="H21" s="246"/>
      <c r="I21" s="472"/>
      <c r="J21" s="469"/>
    </row>
    <row r="22" spans="1:10">
      <c r="B22" s="243"/>
      <c r="C22" s="244" t="s">
        <v>630</v>
      </c>
      <c r="D22" s="261">
        <v>1704</v>
      </c>
      <c r="E22" s="246">
        <v>2.14</v>
      </c>
      <c r="F22" s="246">
        <v>1.01</v>
      </c>
      <c r="G22" s="247"/>
      <c r="H22" s="246"/>
      <c r="I22" s="472"/>
      <c r="J22" s="469"/>
    </row>
    <row r="23" spans="1:10">
      <c r="B23" s="248"/>
      <c r="C23" s="249" t="s">
        <v>587</v>
      </c>
      <c r="D23" s="257">
        <f>D20+D21</f>
        <v>1704</v>
      </c>
      <c r="E23" s="251">
        <f>(E20+E21)/2</f>
        <v>2.14</v>
      </c>
      <c r="F23" s="251">
        <f>(F20+F21)/2</f>
        <v>1.0150000000000001</v>
      </c>
      <c r="G23" s="252"/>
      <c r="H23" s="251"/>
      <c r="I23" s="473"/>
      <c r="J23" s="470"/>
    </row>
    <row r="24" spans="1:10">
      <c r="A24" s="227">
        <f>(A20+1)</f>
        <v>6</v>
      </c>
      <c r="B24" s="256" t="s">
        <v>451</v>
      </c>
      <c r="C24" s="239" t="s">
        <v>627</v>
      </c>
      <c r="D24" s="240">
        <v>402</v>
      </c>
      <c r="E24" s="241">
        <v>1.85</v>
      </c>
      <c r="F24" s="241">
        <v>1.01</v>
      </c>
      <c r="G24" s="242"/>
      <c r="H24" s="241"/>
      <c r="I24" s="471" t="s">
        <v>633</v>
      </c>
      <c r="J24" s="468" t="s">
        <v>634</v>
      </c>
    </row>
    <row r="25" spans="1:10">
      <c r="B25" s="243"/>
      <c r="C25" s="244" t="s">
        <v>319</v>
      </c>
      <c r="D25" s="245">
        <v>159</v>
      </c>
      <c r="E25" s="246">
        <v>2.11</v>
      </c>
      <c r="F25" s="246">
        <v>0.89</v>
      </c>
      <c r="G25" s="247"/>
      <c r="H25" s="246"/>
      <c r="I25" s="472"/>
      <c r="J25" s="469"/>
    </row>
    <row r="26" spans="1:10">
      <c r="B26" s="243"/>
      <c r="C26" s="244" t="s">
        <v>630</v>
      </c>
      <c r="D26" s="245">
        <v>561</v>
      </c>
      <c r="E26" s="246">
        <v>1.93</v>
      </c>
      <c r="F26" s="246">
        <v>0.98</v>
      </c>
      <c r="G26" s="247"/>
      <c r="H26" s="246"/>
      <c r="I26" s="472"/>
      <c r="J26" s="469"/>
    </row>
    <row r="27" spans="1:10">
      <c r="B27" s="248"/>
      <c r="C27" s="249" t="s">
        <v>587</v>
      </c>
      <c r="D27" s="257">
        <v>561</v>
      </c>
      <c r="E27" s="251">
        <f>(E24+E25)/2</f>
        <v>1.98</v>
      </c>
      <c r="F27" s="251">
        <f>(F24+F25)/2</f>
        <v>0.95</v>
      </c>
      <c r="G27" s="252"/>
      <c r="H27" s="251"/>
      <c r="I27" s="473"/>
      <c r="J27" s="470"/>
    </row>
    <row r="28" spans="1:10">
      <c r="A28" s="227">
        <f>(A24+1)</f>
        <v>7</v>
      </c>
      <c r="B28" s="256" t="s">
        <v>455</v>
      </c>
      <c r="C28" s="239" t="s">
        <v>627</v>
      </c>
      <c r="D28" s="260">
        <v>415</v>
      </c>
      <c r="E28" s="241">
        <v>1.93</v>
      </c>
      <c r="F28" s="241">
        <v>1.1000000000000001</v>
      </c>
      <c r="G28" s="242"/>
      <c r="H28" s="241"/>
      <c r="I28" s="471" t="s">
        <v>633</v>
      </c>
      <c r="J28" s="468" t="s">
        <v>634</v>
      </c>
    </row>
    <row r="29" spans="1:10">
      <c r="B29" s="243"/>
      <c r="C29" s="244" t="s">
        <v>319</v>
      </c>
      <c r="D29" s="261">
        <v>228</v>
      </c>
      <c r="E29" s="246">
        <v>1.68</v>
      </c>
      <c r="F29" s="246">
        <v>0.9</v>
      </c>
      <c r="G29" s="247"/>
      <c r="H29" s="246"/>
      <c r="I29" s="472"/>
      <c r="J29" s="469"/>
    </row>
    <row r="30" spans="1:10">
      <c r="B30" s="243"/>
      <c r="C30" s="244" t="s">
        <v>630</v>
      </c>
      <c r="D30" s="261">
        <v>643</v>
      </c>
      <c r="E30" s="246">
        <v>1.84</v>
      </c>
      <c r="F30" s="246">
        <v>1.04</v>
      </c>
      <c r="G30" s="247"/>
      <c r="H30" s="246"/>
      <c r="I30" s="472"/>
      <c r="J30" s="469"/>
    </row>
    <row r="31" spans="1:10">
      <c r="B31" s="248"/>
      <c r="C31" s="249" t="s">
        <v>587</v>
      </c>
      <c r="D31" s="262">
        <v>643</v>
      </c>
      <c r="E31" s="251">
        <f>(E28+E29)/2</f>
        <v>1.8049999999999999</v>
      </c>
      <c r="F31" s="251">
        <f>(F28+F29)/2</f>
        <v>1</v>
      </c>
      <c r="G31" s="252"/>
      <c r="H31" s="251"/>
      <c r="I31" s="473"/>
      <c r="J31" s="470"/>
    </row>
    <row r="32" spans="1:10">
      <c r="A32" s="227">
        <f>(A28+1)</f>
        <v>8</v>
      </c>
      <c r="B32" s="256" t="s">
        <v>459</v>
      </c>
      <c r="C32" s="239" t="s">
        <v>627</v>
      </c>
      <c r="D32" s="260">
        <v>87786</v>
      </c>
      <c r="E32" s="241">
        <v>2.74</v>
      </c>
      <c r="F32" s="241">
        <v>1.8</v>
      </c>
      <c r="G32" s="242"/>
      <c r="H32" s="241"/>
      <c r="I32" s="471" t="s">
        <v>635</v>
      </c>
      <c r="J32" s="468" t="s">
        <v>634</v>
      </c>
    </row>
    <row r="33" spans="1:10">
      <c r="B33" s="243"/>
      <c r="C33" s="244" t="s">
        <v>319</v>
      </c>
      <c r="D33" s="261">
        <v>68542</v>
      </c>
      <c r="E33" s="246">
        <v>2.77</v>
      </c>
      <c r="F33" s="246">
        <v>1.97</v>
      </c>
      <c r="G33" s="247"/>
      <c r="H33" s="246"/>
      <c r="I33" s="472"/>
      <c r="J33" s="469"/>
    </row>
    <row r="34" spans="1:10">
      <c r="B34" s="243"/>
      <c r="C34" s="244" t="s">
        <v>630</v>
      </c>
      <c r="D34" s="261">
        <v>156328</v>
      </c>
      <c r="E34" s="246">
        <v>2.76</v>
      </c>
      <c r="F34" s="246">
        <v>1.87</v>
      </c>
      <c r="G34" s="247"/>
      <c r="H34" s="246"/>
      <c r="I34" s="472"/>
      <c r="J34" s="469"/>
    </row>
    <row r="35" spans="1:10">
      <c r="B35" s="248"/>
      <c r="C35" s="249" t="s">
        <v>587</v>
      </c>
      <c r="D35" s="262">
        <f>D32+D33</f>
        <v>156328</v>
      </c>
      <c r="E35" s="251">
        <f>(E32+E33)/2</f>
        <v>2.7549999999999999</v>
      </c>
      <c r="F35" s="251">
        <f>(F32+F33)/2</f>
        <v>1.885</v>
      </c>
      <c r="G35" s="252"/>
      <c r="H35" s="251"/>
      <c r="I35" s="473"/>
      <c r="J35" s="470"/>
    </row>
    <row r="36" spans="1:10">
      <c r="A36" s="227">
        <f>(A32+1)</f>
        <v>9</v>
      </c>
      <c r="B36" s="256" t="s">
        <v>464</v>
      </c>
      <c r="C36" s="239" t="s">
        <v>627</v>
      </c>
      <c r="D36" s="240">
        <v>11638</v>
      </c>
      <c r="E36" s="253">
        <v>1.68</v>
      </c>
      <c r="F36" s="253">
        <v>1.26</v>
      </c>
      <c r="G36" s="242"/>
      <c r="H36" s="241"/>
      <c r="I36" s="471" t="s">
        <v>636</v>
      </c>
      <c r="J36" s="468" t="s">
        <v>637</v>
      </c>
    </row>
    <row r="37" spans="1:10">
      <c r="B37" s="243"/>
      <c r="C37" s="244" t="s">
        <v>319</v>
      </c>
      <c r="D37" s="245">
        <v>4070</v>
      </c>
      <c r="E37" s="254">
        <v>1.87</v>
      </c>
      <c r="F37" s="254">
        <v>1.18</v>
      </c>
      <c r="G37" s="247"/>
      <c r="H37" s="246"/>
      <c r="I37" s="472"/>
      <c r="J37" s="469"/>
    </row>
    <row r="38" spans="1:10">
      <c r="B38" s="243"/>
      <c r="C38" s="244" t="s">
        <v>630</v>
      </c>
      <c r="D38" s="259"/>
      <c r="E38" s="254"/>
      <c r="F38" s="254"/>
      <c r="G38" s="247"/>
      <c r="H38" s="246"/>
      <c r="I38" s="472"/>
      <c r="J38" s="469"/>
    </row>
    <row r="39" spans="1:10">
      <c r="B39" s="248"/>
      <c r="C39" s="249" t="s">
        <v>587</v>
      </c>
      <c r="D39" s="257">
        <f>D37+D36</f>
        <v>15708</v>
      </c>
      <c r="E39" s="263">
        <f>(E36+E37)/2</f>
        <v>1.7749999999999999</v>
      </c>
      <c r="F39" s="263">
        <f>(F36+F37)/2</f>
        <v>1.22</v>
      </c>
      <c r="G39" s="252"/>
      <c r="H39" s="251"/>
      <c r="I39" s="473"/>
      <c r="J39" s="470"/>
    </row>
    <row r="40" spans="1:10">
      <c r="A40" s="227">
        <f>(A36+1)</f>
        <v>10</v>
      </c>
      <c r="B40" s="256" t="s">
        <v>469</v>
      </c>
      <c r="C40" s="239" t="s">
        <v>627</v>
      </c>
      <c r="D40" s="240">
        <v>9835</v>
      </c>
      <c r="E40" s="241">
        <v>2.04</v>
      </c>
      <c r="F40" s="253">
        <v>1.27</v>
      </c>
      <c r="G40" s="242"/>
      <c r="H40" s="241"/>
      <c r="I40" s="471" t="s">
        <v>633</v>
      </c>
      <c r="J40" s="468" t="s">
        <v>634</v>
      </c>
    </row>
    <row r="41" spans="1:10">
      <c r="B41" s="243"/>
      <c r="C41" s="244" t="s">
        <v>319</v>
      </c>
      <c r="D41" s="259"/>
      <c r="E41" s="246"/>
      <c r="F41" s="246"/>
      <c r="G41" s="247"/>
      <c r="H41" s="246"/>
      <c r="I41" s="472"/>
      <c r="J41" s="469"/>
    </row>
    <row r="42" spans="1:10">
      <c r="B42" s="243"/>
      <c r="C42" s="244" t="s">
        <v>630</v>
      </c>
      <c r="D42" s="259"/>
      <c r="E42" s="246"/>
      <c r="F42" s="254"/>
      <c r="G42" s="247"/>
      <c r="H42" s="246"/>
      <c r="I42" s="472"/>
      <c r="J42" s="469"/>
    </row>
    <row r="43" spans="1:10">
      <c r="B43" s="248"/>
      <c r="C43" s="249" t="s">
        <v>587</v>
      </c>
      <c r="D43" s="257">
        <v>9835</v>
      </c>
      <c r="E43" s="251">
        <v>2.04</v>
      </c>
      <c r="F43" s="263">
        <v>1.27</v>
      </c>
      <c r="G43" s="252"/>
      <c r="H43" s="251"/>
      <c r="I43" s="473"/>
      <c r="J43" s="470"/>
    </row>
    <row r="44" spans="1:10" ht="11.25" customHeight="1">
      <c r="A44" s="227">
        <f>(A40+1)</f>
        <v>11</v>
      </c>
      <c r="B44" s="256" t="s">
        <v>474</v>
      </c>
      <c r="C44" s="239" t="s">
        <v>627</v>
      </c>
      <c r="D44" s="260">
        <v>574</v>
      </c>
      <c r="E44" s="241">
        <v>2.89</v>
      </c>
      <c r="F44" s="241">
        <v>1.94</v>
      </c>
      <c r="G44" s="242"/>
      <c r="H44" s="241"/>
      <c r="I44" s="471" t="s">
        <v>638</v>
      </c>
      <c r="J44" s="468" t="s">
        <v>634</v>
      </c>
    </row>
    <row r="45" spans="1:10">
      <c r="B45" s="243"/>
      <c r="C45" s="244" t="s">
        <v>319</v>
      </c>
      <c r="D45" s="259"/>
      <c r="E45" s="246"/>
      <c r="F45" s="246"/>
      <c r="G45" s="247"/>
      <c r="H45" s="246"/>
      <c r="I45" s="472"/>
      <c r="J45" s="469"/>
    </row>
    <row r="46" spans="1:10">
      <c r="B46" s="243"/>
      <c r="C46" s="244" t="s">
        <v>630</v>
      </c>
      <c r="D46" s="245"/>
      <c r="E46" s="246"/>
      <c r="F46" s="254"/>
      <c r="G46" s="247"/>
      <c r="H46" s="246"/>
      <c r="I46" s="472"/>
      <c r="J46" s="469"/>
    </row>
    <row r="47" spans="1:10">
      <c r="B47" s="248"/>
      <c r="C47" s="249" t="s">
        <v>587</v>
      </c>
      <c r="D47" s="262">
        <v>574</v>
      </c>
      <c r="E47" s="251">
        <v>2.89</v>
      </c>
      <c r="F47" s="251">
        <v>1.94</v>
      </c>
      <c r="G47" s="252"/>
      <c r="H47" s="251"/>
      <c r="I47" s="473"/>
      <c r="J47" s="470"/>
    </row>
    <row r="48" spans="1:10">
      <c r="A48" s="227">
        <f>(A44+1)</f>
        <v>12</v>
      </c>
      <c r="B48" s="238" t="s">
        <v>639</v>
      </c>
      <c r="C48" s="239" t="s">
        <v>627</v>
      </c>
      <c r="D48" s="264"/>
      <c r="E48" s="253"/>
      <c r="F48" s="253"/>
      <c r="G48" s="242"/>
      <c r="H48" s="241"/>
      <c r="I48" s="471" t="s">
        <v>640</v>
      </c>
      <c r="J48" s="468"/>
    </row>
    <row r="49" spans="1:10">
      <c r="B49" s="243"/>
      <c r="C49" s="244" t="s">
        <v>319</v>
      </c>
      <c r="D49" s="261">
        <v>1866</v>
      </c>
      <c r="E49" s="254">
        <v>3</v>
      </c>
      <c r="F49" s="254">
        <v>2</v>
      </c>
      <c r="G49" s="247"/>
      <c r="H49" s="246"/>
      <c r="I49" s="472"/>
      <c r="J49" s="469"/>
    </row>
    <row r="50" spans="1:10">
      <c r="B50" s="243"/>
      <c r="C50" s="244" t="s">
        <v>630</v>
      </c>
      <c r="D50" s="223"/>
      <c r="E50" s="254"/>
      <c r="F50" s="254"/>
      <c r="G50" s="247"/>
      <c r="H50" s="246"/>
      <c r="I50" s="472"/>
      <c r="J50" s="469"/>
    </row>
    <row r="51" spans="1:10">
      <c r="B51" s="248"/>
      <c r="C51" s="249" t="s">
        <v>587</v>
      </c>
      <c r="D51" s="262">
        <v>1866</v>
      </c>
      <c r="E51" s="263">
        <v>3</v>
      </c>
      <c r="F51" s="263">
        <v>2</v>
      </c>
      <c r="G51" s="252"/>
      <c r="H51" s="251"/>
      <c r="I51" s="473"/>
      <c r="J51" s="470"/>
    </row>
    <row r="52" spans="1:10">
      <c r="A52" s="227">
        <f>(A48+1)</f>
        <v>13</v>
      </c>
      <c r="B52" s="238" t="s">
        <v>641</v>
      </c>
      <c r="C52" s="239" t="s">
        <v>627</v>
      </c>
      <c r="D52" s="264"/>
      <c r="E52" s="253"/>
      <c r="F52" s="253"/>
      <c r="G52" s="242"/>
      <c r="H52" s="241"/>
      <c r="I52" s="471" t="s">
        <v>642</v>
      </c>
      <c r="J52" s="468"/>
    </row>
    <row r="53" spans="1:10">
      <c r="B53" s="243"/>
      <c r="C53" s="244" t="s">
        <v>319</v>
      </c>
      <c r="D53" s="261">
        <v>966</v>
      </c>
      <c r="E53" s="254">
        <v>3</v>
      </c>
      <c r="F53" s="254">
        <v>1</v>
      </c>
      <c r="G53" s="247"/>
      <c r="H53" s="246"/>
      <c r="I53" s="472"/>
      <c r="J53" s="469"/>
    </row>
    <row r="54" spans="1:10">
      <c r="B54" s="243"/>
      <c r="C54" s="244" t="s">
        <v>630</v>
      </c>
      <c r="D54" s="223"/>
      <c r="E54" s="254"/>
      <c r="F54" s="254"/>
      <c r="G54" s="247"/>
      <c r="H54" s="246"/>
      <c r="I54" s="472"/>
      <c r="J54" s="469"/>
    </row>
    <row r="55" spans="1:10">
      <c r="B55" s="248"/>
      <c r="C55" s="249" t="s">
        <v>587</v>
      </c>
      <c r="D55" s="262">
        <v>966</v>
      </c>
      <c r="E55" s="263">
        <v>3</v>
      </c>
      <c r="F55" s="263">
        <v>1</v>
      </c>
      <c r="G55" s="252"/>
      <c r="H55" s="251"/>
      <c r="I55" s="473"/>
      <c r="J55" s="470"/>
    </row>
    <row r="56" spans="1:10">
      <c r="A56" s="227">
        <f>(A52+1)</f>
        <v>14</v>
      </c>
      <c r="B56" s="238" t="s">
        <v>643</v>
      </c>
      <c r="C56" s="239" t="s">
        <v>627</v>
      </c>
      <c r="D56" s="264"/>
      <c r="E56" s="253"/>
      <c r="F56" s="253"/>
      <c r="G56" s="242"/>
      <c r="H56" s="241"/>
      <c r="I56" s="471" t="s">
        <v>642</v>
      </c>
      <c r="J56" s="468"/>
    </row>
    <row r="57" spans="1:10">
      <c r="B57" s="243"/>
      <c r="C57" s="244" t="s">
        <v>319</v>
      </c>
      <c r="D57" s="261">
        <v>815</v>
      </c>
      <c r="E57" s="254">
        <v>3</v>
      </c>
      <c r="F57" s="254">
        <v>2</v>
      </c>
      <c r="G57" s="247"/>
      <c r="H57" s="246"/>
      <c r="I57" s="472"/>
      <c r="J57" s="469"/>
    </row>
    <row r="58" spans="1:10">
      <c r="B58" s="243"/>
      <c r="C58" s="244" t="s">
        <v>630</v>
      </c>
      <c r="D58" s="223"/>
      <c r="E58" s="254"/>
      <c r="F58" s="254"/>
      <c r="G58" s="247"/>
      <c r="H58" s="246"/>
      <c r="I58" s="472"/>
      <c r="J58" s="469"/>
    </row>
    <row r="59" spans="1:10">
      <c r="B59" s="248"/>
      <c r="C59" s="249" t="s">
        <v>587</v>
      </c>
      <c r="D59" s="262">
        <v>815</v>
      </c>
      <c r="E59" s="263">
        <v>3</v>
      </c>
      <c r="F59" s="263">
        <v>2</v>
      </c>
      <c r="G59" s="252"/>
      <c r="H59" s="251"/>
      <c r="I59" s="473"/>
      <c r="J59" s="470"/>
    </row>
    <row r="60" spans="1:10">
      <c r="A60" s="227">
        <f>(A56+1)</f>
        <v>15</v>
      </c>
      <c r="B60" s="238" t="s">
        <v>644</v>
      </c>
      <c r="C60" s="239" t="s">
        <v>627</v>
      </c>
      <c r="D60" s="264"/>
      <c r="E60" s="253"/>
      <c r="F60" s="253"/>
      <c r="G60" s="242"/>
      <c r="H60" s="241"/>
      <c r="I60" s="471" t="s">
        <v>642</v>
      </c>
      <c r="J60" s="468"/>
    </row>
    <row r="61" spans="1:10">
      <c r="B61" s="243"/>
      <c r="C61" s="244" t="s">
        <v>319</v>
      </c>
      <c r="D61" s="261">
        <v>368</v>
      </c>
      <c r="E61" s="254">
        <v>3</v>
      </c>
      <c r="F61" s="254">
        <v>1</v>
      </c>
      <c r="G61" s="247"/>
      <c r="H61" s="246"/>
      <c r="I61" s="472"/>
      <c r="J61" s="469"/>
    </row>
    <row r="62" spans="1:10">
      <c r="B62" s="243"/>
      <c r="C62" s="244" t="s">
        <v>630</v>
      </c>
      <c r="D62" s="223"/>
      <c r="E62" s="254"/>
      <c r="F62" s="254"/>
      <c r="G62" s="247"/>
      <c r="H62" s="246"/>
      <c r="I62" s="472"/>
      <c r="J62" s="469"/>
    </row>
    <row r="63" spans="1:10">
      <c r="B63" s="248"/>
      <c r="C63" s="249" t="s">
        <v>587</v>
      </c>
      <c r="D63" s="262">
        <v>368</v>
      </c>
      <c r="E63" s="263">
        <v>3</v>
      </c>
      <c r="F63" s="263">
        <v>1</v>
      </c>
      <c r="G63" s="252"/>
      <c r="H63" s="251"/>
      <c r="I63" s="473"/>
      <c r="J63" s="470"/>
    </row>
    <row r="64" spans="1:10" ht="11.25" customHeight="1">
      <c r="A64" s="227">
        <f>(A60+1)</f>
        <v>16</v>
      </c>
      <c r="B64" s="238" t="s">
        <v>645</v>
      </c>
      <c r="C64" s="239" t="s">
        <v>627</v>
      </c>
      <c r="D64" s="264"/>
      <c r="E64" s="253"/>
      <c r="F64" s="253"/>
      <c r="G64" s="242"/>
      <c r="H64" s="241"/>
      <c r="I64" s="471" t="s">
        <v>642</v>
      </c>
      <c r="J64" s="468" t="s">
        <v>646</v>
      </c>
    </row>
    <row r="65" spans="1:10">
      <c r="B65" s="243"/>
      <c r="C65" s="244" t="s">
        <v>319</v>
      </c>
      <c r="D65" s="261">
        <v>990</v>
      </c>
      <c r="E65" s="254">
        <v>3</v>
      </c>
      <c r="F65" s="254">
        <v>2</v>
      </c>
      <c r="G65" s="247"/>
      <c r="H65" s="246"/>
      <c r="I65" s="472"/>
      <c r="J65" s="469"/>
    </row>
    <row r="66" spans="1:10">
      <c r="B66" s="243"/>
      <c r="C66" s="244" t="s">
        <v>630</v>
      </c>
      <c r="D66" s="223"/>
      <c r="E66" s="254"/>
      <c r="F66" s="254"/>
      <c r="G66" s="247"/>
      <c r="H66" s="246"/>
      <c r="I66" s="472"/>
      <c r="J66" s="469"/>
    </row>
    <row r="67" spans="1:10">
      <c r="B67" s="248"/>
      <c r="C67" s="249" t="s">
        <v>587</v>
      </c>
      <c r="D67" s="262">
        <v>990</v>
      </c>
      <c r="E67" s="263">
        <v>3</v>
      </c>
      <c r="F67" s="263">
        <v>2</v>
      </c>
      <c r="G67" s="252"/>
      <c r="H67" s="251"/>
      <c r="I67" s="473"/>
      <c r="J67" s="470"/>
    </row>
    <row r="68" spans="1:10" ht="11.25" customHeight="1">
      <c r="A68" s="227">
        <f>(A64+1)</f>
        <v>17</v>
      </c>
      <c r="B68" s="238" t="s">
        <v>647</v>
      </c>
      <c r="C68" s="239" t="s">
        <v>627</v>
      </c>
      <c r="D68" s="264"/>
      <c r="E68" s="253"/>
      <c r="F68" s="253"/>
      <c r="G68" s="242"/>
      <c r="H68" s="241"/>
      <c r="I68" s="471" t="s">
        <v>642</v>
      </c>
      <c r="J68" s="468" t="s">
        <v>646</v>
      </c>
    </row>
    <row r="69" spans="1:10">
      <c r="B69" s="243"/>
      <c r="C69" s="244" t="s">
        <v>319</v>
      </c>
      <c r="D69" s="261">
        <v>381</v>
      </c>
      <c r="E69" s="254">
        <v>3</v>
      </c>
      <c r="F69" s="254">
        <v>1</v>
      </c>
      <c r="G69" s="247"/>
      <c r="H69" s="246"/>
      <c r="I69" s="472"/>
      <c r="J69" s="469"/>
    </row>
    <row r="70" spans="1:10">
      <c r="B70" s="243"/>
      <c r="C70" s="244" t="s">
        <v>630</v>
      </c>
      <c r="D70" s="223"/>
      <c r="E70" s="254"/>
      <c r="F70" s="254"/>
      <c r="G70" s="247"/>
      <c r="H70" s="246"/>
      <c r="I70" s="472"/>
      <c r="J70" s="469"/>
    </row>
    <row r="71" spans="1:10">
      <c r="B71" s="248"/>
      <c r="C71" s="249" t="s">
        <v>587</v>
      </c>
      <c r="D71" s="262">
        <v>381</v>
      </c>
      <c r="E71" s="263">
        <v>3</v>
      </c>
      <c r="F71" s="263">
        <v>1</v>
      </c>
      <c r="G71" s="252"/>
      <c r="H71" s="251"/>
      <c r="I71" s="473"/>
      <c r="J71" s="470"/>
    </row>
    <row r="72" spans="1:10" ht="11.25" customHeight="1">
      <c r="A72" s="227">
        <f>(A68+1)</f>
        <v>18</v>
      </c>
      <c r="B72" s="258" t="s">
        <v>483</v>
      </c>
      <c r="C72" s="239" t="s">
        <v>627</v>
      </c>
      <c r="D72" s="260">
        <v>6851</v>
      </c>
      <c r="E72" s="241">
        <v>2.5</v>
      </c>
      <c r="F72" s="241">
        <v>1.62</v>
      </c>
      <c r="G72" s="242"/>
      <c r="H72" s="241"/>
      <c r="I72" s="471" t="s">
        <v>648</v>
      </c>
      <c r="J72" s="468" t="s">
        <v>634</v>
      </c>
    </row>
    <row r="73" spans="1:10">
      <c r="B73" s="243"/>
      <c r="C73" s="244" t="s">
        <v>319</v>
      </c>
      <c r="D73" s="261">
        <v>4990</v>
      </c>
      <c r="E73" s="246">
        <v>2.42</v>
      </c>
      <c r="F73" s="246">
        <v>1.59</v>
      </c>
      <c r="G73" s="247"/>
      <c r="H73" s="246"/>
      <c r="I73" s="472"/>
      <c r="J73" s="469"/>
    </row>
    <row r="74" spans="1:10">
      <c r="B74" s="243"/>
      <c r="C74" s="244" t="s">
        <v>630</v>
      </c>
      <c r="D74" s="261">
        <v>11841</v>
      </c>
      <c r="E74" s="246">
        <v>2.4700000000000002</v>
      </c>
      <c r="F74" s="246">
        <v>1.61</v>
      </c>
      <c r="G74" s="247"/>
      <c r="H74" s="246"/>
      <c r="I74" s="472"/>
      <c r="J74" s="469"/>
    </row>
    <row r="75" spans="1:10">
      <c r="B75" s="248"/>
      <c r="C75" s="249" t="s">
        <v>587</v>
      </c>
      <c r="D75" s="262">
        <v>11841</v>
      </c>
      <c r="E75" s="251">
        <f>(E72+E73)/2</f>
        <v>2.46</v>
      </c>
      <c r="F75" s="251">
        <f>(F72+F73)/2</f>
        <v>1.605</v>
      </c>
      <c r="G75" s="252"/>
      <c r="H75" s="251"/>
      <c r="I75" s="473"/>
      <c r="J75" s="470"/>
    </row>
    <row r="76" spans="1:10">
      <c r="A76" s="227">
        <f>(A72+1)</f>
        <v>19</v>
      </c>
      <c r="B76" s="256" t="s">
        <v>487</v>
      </c>
      <c r="C76" s="239" t="s">
        <v>627</v>
      </c>
      <c r="D76" s="240">
        <v>174</v>
      </c>
      <c r="E76" s="241">
        <v>2.19</v>
      </c>
      <c r="F76" s="241">
        <v>1.6</v>
      </c>
      <c r="G76" s="242"/>
      <c r="H76" s="241"/>
      <c r="I76" s="471" t="s">
        <v>649</v>
      </c>
      <c r="J76" s="468" t="s">
        <v>637</v>
      </c>
    </row>
    <row r="77" spans="1:10">
      <c r="B77" s="243"/>
      <c r="C77" s="244" t="s">
        <v>319</v>
      </c>
      <c r="D77" s="245">
        <v>69</v>
      </c>
      <c r="E77" s="246">
        <v>2.0499999999999998</v>
      </c>
      <c r="F77" s="246">
        <v>1.5</v>
      </c>
      <c r="G77" s="247"/>
      <c r="H77" s="246"/>
      <c r="I77" s="472"/>
      <c r="J77" s="469"/>
    </row>
    <row r="78" spans="1:10">
      <c r="B78" s="243"/>
      <c r="C78" s="244" t="s">
        <v>630</v>
      </c>
      <c r="D78" s="245">
        <v>243</v>
      </c>
      <c r="E78" s="246">
        <v>2.15</v>
      </c>
      <c r="F78" s="246">
        <v>1.6</v>
      </c>
      <c r="G78" s="247"/>
      <c r="H78" s="246"/>
      <c r="I78" s="472"/>
      <c r="J78" s="469"/>
    </row>
    <row r="79" spans="1:10">
      <c r="B79" s="248"/>
      <c r="C79" s="249" t="s">
        <v>587</v>
      </c>
      <c r="D79" s="257">
        <v>243</v>
      </c>
      <c r="E79" s="251">
        <f>(E76+E77)/2</f>
        <v>2.12</v>
      </c>
      <c r="F79" s="251">
        <f>(F76+F77)/2</f>
        <v>1.55</v>
      </c>
      <c r="G79" s="252"/>
      <c r="H79" s="251"/>
      <c r="I79" s="473"/>
      <c r="J79" s="470"/>
    </row>
    <row r="80" spans="1:10">
      <c r="A80" s="227">
        <f>(A76+1)</f>
        <v>20</v>
      </c>
      <c r="B80" s="256" t="s">
        <v>492</v>
      </c>
      <c r="C80" s="239" t="s">
        <v>627</v>
      </c>
      <c r="D80" s="260">
        <v>438</v>
      </c>
      <c r="E80" s="241">
        <v>1.94</v>
      </c>
      <c r="F80" s="241">
        <v>1.27</v>
      </c>
      <c r="G80" s="242"/>
      <c r="H80" s="241"/>
      <c r="I80" s="471" t="s">
        <v>649</v>
      </c>
      <c r="J80" s="468" t="s">
        <v>637</v>
      </c>
    </row>
    <row r="81" spans="1:10">
      <c r="B81" s="243"/>
      <c r="C81" s="244" t="s">
        <v>319</v>
      </c>
      <c r="D81" s="261">
        <v>185</v>
      </c>
      <c r="E81" s="246">
        <v>1.65</v>
      </c>
      <c r="F81" s="246">
        <v>1.1000000000000001</v>
      </c>
      <c r="G81" s="247"/>
      <c r="H81" s="246"/>
      <c r="I81" s="472"/>
      <c r="J81" s="469"/>
    </row>
    <row r="82" spans="1:10">
      <c r="B82" s="243"/>
      <c r="C82" s="244" t="s">
        <v>630</v>
      </c>
      <c r="D82" s="261">
        <v>623</v>
      </c>
      <c r="E82" s="246">
        <v>1.85</v>
      </c>
      <c r="F82" s="246">
        <v>1.2</v>
      </c>
      <c r="G82" s="247"/>
      <c r="H82" s="246"/>
      <c r="I82" s="472"/>
      <c r="J82" s="469"/>
    </row>
    <row r="83" spans="1:10">
      <c r="B83" s="248"/>
      <c r="C83" s="249" t="s">
        <v>587</v>
      </c>
      <c r="D83" s="262">
        <v>623</v>
      </c>
      <c r="E83" s="251">
        <f>(E80+E81)/2</f>
        <v>1.7949999999999999</v>
      </c>
      <c r="F83" s="251">
        <f>(F80+F81)/2</f>
        <v>1.1850000000000001</v>
      </c>
      <c r="G83" s="252"/>
      <c r="H83" s="251"/>
      <c r="I83" s="473"/>
      <c r="J83" s="470"/>
    </row>
    <row r="84" spans="1:10">
      <c r="A84" s="227">
        <f>(A80+1)</f>
        <v>21</v>
      </c>
      <c r="B84" s="258" t="s">
        <v>496</v>
      </c>
      <c r="C84" s="239" t="s">
        <v>627</v>
      </c>
      <c r="D84" s="240">
        <v>1023</v>
      </c>
      <c r="E84" s="241">
        <v>2.2000000000000002</v>
      </c>
      <c r="F84" s="241">
        <v>1</v>
      </c>
      <c r="G84" s="242"/>
      <c r="H84" s="241"/>
      <c r="I84" s="471" t="s">
        <v>650</v>
      </c>
      <c r="J84" s="468" t="s">
        <v>651</v>
      </c>
    </row>
    <row r="85" spans="1:10">
      <c r="B85" s="265"/>
      <c r="C85" s="244" t="s">
        <v>319</v>
      </c>
      <c r="D85" s="259"/>
      <c r="E85" s="246"/>
      <c r="F85" s="246"/>
      <c r="G85" s="247"/>
      <c r="H85" s="246"/>
      <c r="I85" s="472"/>
      <c r="J85" s="469"/>
    </row>
    <row r="86" spans="1:10">
      <c r="B86" s="265"/>
      <c r="C86" s="244" t="s">
        <v>630</v>
      </c>
      <c r="D86" s="223"/>
      <c r="E86" s="254"/>
      <c r="F86" s="254"/>
      <c r="G86" s="247"/>
      <c r="H86" s="246"/>
      <c r="I86" s="472"/>
      <c r="J86" s="469"/>
    </row>
    <row r="87" spans="1:10">
      <c r="B87" s="266"/>
      <c r="C87" s="249" t="s">
        <v>587</v>
      </c>
      <c r="D87" s="257">
        <v>1023</v>
      </c>
      <c r="E87" s="251">
        <v>2.2000000000000002</v>
      </c>
      <c r="F87" s="251">
        <v>1</v>
      </c>
      <c r="G87" s="252"/>
      <c r="H87" s="251"/>
      <c r="I87" s="473"/>
      <c r="J87" s="470"/>
    </row>
    <row r="88" spans="1:10">
      <c r="A88" s="227">
        <f>(A84+1)</f>
        <v>22</v>
      </c>
      <c r="B88" s="258" t="s">
        <v>500</v>
      </c>
      <c r="C88" s="239" t="s">
        <v>627</v>
      </c>
      <c r="D88" s="240">
        <v>1078</v>
      </c>
      <c r="E88" s="241">
        <v>2</v>
      </c>
      <c r="F88" s="241">
        <v>0.9</v>
      </c>
      <c r="G88" s="242"/>
      <c r="H88" s="241"/>
      <c r="I88" s="471" t="s">
        <v>650</v>
      </c>
      <c r="J88" s="468" t="s">
        <v>651</v>
      </c>
    </row>
    <row r="89" spans="1:10">
      <c r="B89" s="243"/>
      <c r="C89" s="244" t="s">
        <v>319</v>
      </c>
      <c r="D89" s="259"/>
      <c r="E89" s="246"/>
      <c r="F89" s="246"/>
      <c r="G89" s="247"/>
      <c r="H89" s="246"/>
      <c r="I89" s="472"/>
      <c r="J89" s="469"/>
    </row>
    <row r="90" spans="1:10">
      <c r="B90" s="243"/>
      <c r="C90" s="244" t="s">
        <v>630</v>
      </c>
      <c r="D90" s="259"/>
      <c r="E90" s="246"/>
      <c r="F90" s="246"/>
      <c r="G90" s="247"/>
      <c r="H90" s="246"/>
      <c r="I90" s="472"/>
      <c r="J90" s="469"/>
    </row>
    <row r="91" spans="1:10">
      <c r="B91" s="248"/>
      <c r="C91" s="249" t="s">
        <v>587</v>
      </c>
      <c r="D91" s="257">
        <v>1078</v>
      </c>
      <c r="E91" s="251">
        <v>2</v>
      </c>
      <c r="F91" s="251">
        <v>0.9</v>
      </c>
      <c r="G91" s="252"/>
      <c r="H91" s="251"/>
      <c r="I91" s="473"/>
      <c r="J91" s="470"/>
    </row>
    <row r="92" spans="1:10">
      <c r="A92" s="227">
        <f>(A88+1)</f>
        <v>23</v>
      </c>
      <c r="B92" s="267" t="s">
        <v>503</v>
      </c>
      <c r="C92" s="268" t="s">
        <v>627</v>
      </c>
      <c r="D92" s="261">
        <v>1066</v>
      </c>
      <c r="E92" s="269">
        <v>2.02</v>
      </c>
      <c r="F92" s="269">
        <v>1.36</v>
      </c>
      <c r="G92" s="270"/>
      <c r="H92" s="269"/>
      <c r="I92" s="474" t="s">
        <v>652</v>
      </c>
      <c r="J92" s="474" t="s">
        <v>634</v>
      </c>
    </row>
    <row r="93" spans="1:10">
      <c r="C93" s="268" t="s">
        <v>319</v>
      </c>
      <c r="D93" s="259"/>
      <c r="E93" s="269"/>
      <c r="F93" s="269"/>
      <c r="G93" s="270"/>
      <c r="H93" s="269"/>
      <c r="I93" s="474"/>
      <c r="J93" s="474"/>
    </row>
    <row r="94" spans="1:10">
      <c r="C94" s="268" t="s">
        <v>630</v>
      </c>
      <c r="D94" s="271"/>
      <c r="E94" s="269"/>
      <c r="F94" s="269"/>
      <c r="G94" s="270"/>
      <c r="H94" s="269"/>
      <c r="I94" s="474"/>
      <c r="J94" s="474"/>
    </row>
    <row r="95" spans="1:10">
      <c r="B95" s="272"/>
      <c r="C95" s="273" t="s">
        <v>587</v>
      </c>
      <c r="D95" s="262">
        <v>1066</v>
      </c>
      <c r="E95" s="274">
        <v>2.02</v>
      </c>
      <c r="F95" s="274">
        <v>1.36</v>
      </c>
      <c r="G95" s="275"/>
      <c r="H95" s="274"/>
      <c r="I95" s="475"/>
      <c r="J95" s="475"/>
    </row>
    <row r="96" spans="1:10">
      <c r="A96" s="227">
        <f>(A92+1)</f>
        <v>24</v>
      </c>
      <c r="B96" s="276" t="s">
        <v>508</v>
      </c>
      <c r="C96" s="268" t="s">
        <v>627</v>
      </c>
      <c r="D96" s="261">
        <v>1111</v>
      </c>
      <c r="E96" s="269">
        <v>2.33</v>
      </c>
      <c r="F96" s="269">
        <v>1.61</v>
      </c>
      <c r="G96" s="270"/>
      <c r="H96" s="269"/>
      <c r="I96" s="476" t="s">
        <v>652</v>
      </c>
      <c r="J96" s="476" t="s">
        <v>634</v>
      </c>
    </row>
    <row r="97" spans="1:10">
      <c r="C97" s="268" t="s">
        <v>319</v>
      </c>
      <c r="D97" s="259"/>
      <c r="E97" s="269"/>
      <c r="F97" s="269"/>
      <c r="G97" s="270"/>
      <c r="H97" s="269"/>
      <c r="I97" s="474"/>
      <c r="J97" s="474"/>
    </row>
    <row r="98" spans="1:10">
      <c r="C98" s="268" t="s">
        <v>630</v>
      </c>
      <c r="D98" s="271"/>
      <c r="E98" s="269"/>
      <c r="F98" s="269"/>
      <c r="G98" s="270"/>
      <c r="H98" s="269"/>
      <c r="I98" s="474"/>
      <c r="J98" s="474"/>
    </row>
    <row r="99" spans="1:10">
      <c r="C99" s="268" t="s">
        <v>587</v>
      </c>
      <c r="D99" s="261">
        <v>1111</v>
      </c>
      <c r="E99" s="269">
        <v>2.33</v>
      </c>
      <c r="F99" s="269">
        <v>1.61</v>
      </c>
      <c r="G99" s="270"/>
      <c r="H99" s="269"/>
      <c r="I99" s="474"/>
      <c r="J99" s="474"/>
    </row>
    <row r="100" spans="1:10" ht="11.25" customHeight="1">
      <c r="A100" s="227">
        <f>(A96+1)</f>
        <v>25</v>
      </c>
      <c r="B100" s="256" t="s">
        <v>512</v>
      </c>
      <c r="C100" s="239" t="s">
        <v>627</v>
      </c>
      <c r="D100" s="260">
        <v>169</v>
      </c>
      <c r="E100" s="241">
        <v>1.9</v>
      </c>
      <c r="F100" s="241">
        <v>1.51</v>
      </c>
      <c r="G100" s="242"/>
      <c r="H100" s="241"/>
      <c r="I100" s="471" t="s">
        <v>653</v>
      </c>
      <c r="J100" s="468" t="s">
        <v>634</v>
      </c>
    </row>
    <row r="101" spans="1:10">
      <c r="B101" s="243"/>
      <c r="C101" s="244" t="s">
        <v>319</v>
      </c>
      <c r="D101" s="261">
        <v>134</v>
      </c>
      <c r="E101" s="246">
        <v>2.13</v>
      </c>
      <c r="F101" s="246">
        <v>1.03</v>
      </c>
      <c r="G101" s="247"/>
      <c r="H101" s="246"/>
      <c r="I101" s="472"/>
      <c r="J101" s="469"/>
    </row>
    <row r="102" spans="1:10">
      <c r="B102" s="243"/>
      <c r="C102" s="244" t="s">
        <v>630</v>
      </c>
      <c r="D102" s="259"/>
      <c r="E102" s="246"/>
      <c r="F102" s="246"/>
      <c r="G102" s="247"/>
      <c r="H102" s="246"/>
      <c r="I102" s="472"/>
      <c r="J102" s="469"/>
    </row>
    <row r="103" spans="1:10">
      <c r="B103" s="248"/>
      <c r="C103" s="249" t="s">
        <v>587</v>
      </c>
      <c r="D103" s="257">
        <v>303</v>
      </c>
      <c r="E103" s="251">
        <f>(E100+E101)/2</f>
        <v>2.0149999999999997</v>
      </c>
      <c r="F103" s="251">
        <f>(F100+F101)/2</f>
        <v>1.27</v>
      </c>
      <c r="G103" s="252"/>
      <c r="H103" s="251"/>
      <c r="I103" s="473"/>
      <c r="J103" s="470"/>
    </row>
    <row r="104" spans="1:10" ht="11.25" customHeight="1">
      <c r="A104" s="227">
        <f>(A100+1)</f>
        <v>26</v>
      </c>
      <c r="B104" s="256" t="s">
        <v>516</v>
      </c>
      <c r="C104" s="239" t="s">
        <v>627</v>
      </c>
      <c r="D104" s="240">
        <v>449</v>
      </c>
      <c r="E104" s="241">
        <v>2.13</v>
      </c>
      <c r="F104" s="241">
        <v>1.31</v>
      </c>
      <c r="G104" s="242"/>
      <c r="H104" s="241"/>
      <c r="I104" s="471" t="s">
        <v>653</v>
      </c>
      <c r="J104" s="468" t="s">
        <v>634</v>
      </c>
    </row>
    <row r="105" spans="1:10">
      <c r="B105" s="243"/>
      <c r="C105" s="244" t="s">
        <v>319</v>
      </c>
      <c r="D105" s="245">
        <v>442</v>
      </c>
      <c r="E105" s="246">
        <v>2.1800000000000002</v>
      </c>
      <c r="F105" s="246">
        <v>1.19</v>
      </c>
      <c r="G105" s="247"/>
      <c r="H105" s="246"/>
      <c r="I105" s="472"/>
      <c r="J105" s="469"/>
    </row>
    <row r="106" spans="1:10">
      <c r="B106" s="243"/>
      <c r="C106" s="244" t="s">
        <v>630</v>
      </c>
      <c r="D106" s="259"/>
      <c r="E106" s="246"/>
      <c r="F106" s="246"/>
      <c r="G106" s="247"/>
      <c r="H106" s="246"/>
      <c r="I106" s="472"/>
      <c r="J106" s="469"/>
    </row>
    <row r="107" spans="1:10">
      <c r="B107" s="248"/>
      <c r="C107" s="249" t="s">
        <v>587</v>
      </c>
      <c r="D107" s="257">
        <v>891</v>
      </c>
      <c r="E107" s="251">
        <f>(E104+E105)/2</f>
        <v>2.1550000000000002</v>
      </c>
      <c r="F107" s="251">
        <f>(F104+F105)/2</f>
        <v>1.25</v>
      </c>
      <c r="G107" s="252"/>
      <c r="H107" s="251"/>
      <c r="I107" s="473"/>
      <c r="J107" s="470"/>
    </row>
    <row r="108" spans="1:10" ht="11.25" customHeight="1">
      <c r="A108" s="227">
        <f>(A104+1)</f>
        <v>27</v>
      </c>
      <c r="B108" s="256" t="s">
        <v>519</v>
      </c>
      <c r="C108" s="239" t="s">
        <v>627</v>
      </c>
      <c r="D108" s="260">
        <v>4400</v>
      </c>
      <c r="E108" s="241">
        <v>2.4</v>
      </c>
      <c r="F108" s="241">
        <v>1.2</v>
      </c>
      <c r="G108" s="242"/>
      <c r="H108" s="241"/>
      <c r="I108" s="471" t="s">
        <v>654</v>
      </c>
      <c r="J108" s="468" t="s">
        <v>655</v>
      </c>
    </row>
    <row r="109" spans="1:10">
      <c r="B109" s="243"/>
      <c r="C109" s="244" t="s">
        <v>319</v>
      </c>
      <c r="D109" s="261">
        <v>1387</v>
      </c>
      <c r="E109" s="246">
        <v>2.7</v>
      </c>
      <c r="F109" s="246">
        <v>1.1000000000000001</v>
      </c>
      <c r="G109" s="247"/>
      <c r="H109" s="246"/>
      <c r="I109" s="472"/>
      <c r="J109" s="469"/>
    </row>
    <row r="110" spans="1:10">
      <c r="B110" s="243"/>
      <c r="C110" s="244" t="s">
        <v>630</v>
      </c>
      <c r="D110" s="245"/>
      <c r="E110" s="246"/>
      <c r="F110" s="246"/>
      <c r="G110" s="247"/>
      <c r="H110" s="246"/>
      <c r="I110" s="472"/>
      <c r="J110" s="469"/>
    </row>
    <row r="111" spans="1:10">
      <c r="B111" s="248"/>
      <c r="C111" s="249" t="s">
        <v>587</v>
      </c>
      <c r="D111" s="257">
        <f>D108+D109</f>
        <v>5787</v>
      </c>
      <c r="E111" s="251">
        <f>(E108+E109)/2</f>
        <v>2.5499999999999998</v>
      </c>
      <c r="F111" s="251">
        <f>(F108+F109)/2</f>
        <v>1.1499999999999999</v>
      </c>
      <c r="G111" s="252"/>
      <c r="H111" s="251"/>
      <c r="I111" s="473"/>
      <c r="J111" s="470"/>
    </row>
    <row r="112" spans="1:10">
      <c r="A112" s="227">
        <f>(A108+1)</f>
        <v>28</v>
      </c>
      <c r="B112" s="256" t="s">
        <v>524</v>
      </c>
      <c r="C112" s="239" t="s">
        <v>627</v>
      </c>
      <c r="D112" s="240">
        <v>2976</v>
      </c>
      <c r="E112" s="241">
        <v>1.99</v>
      </c>
      <c r="F112" s="241">
        <v>1.19</v>
      </c>
      <c r="G112" s="242"/>
      <c r="H112" s="241"/>
      <c r="I112" s="471" t="s">
        <v>656</v>
      </c>
      <c r="J112" s="468" t="s">
        <v>637</v>
      </c>
    </row>
    <row r="113" spans="1:10">
      <c r="B113" s="243"/>
      <c r="C113" s="244" t="s">
        <v>319</v>
      </c>
      <c r="D113" s="245">
        <v>1656</v>
      </c>
      <c r="E113" s="246">
        <v>2.0699999999999998</v>
      </c>
      <c r="F113" s="246">
        <v>1.1599999999999999</v>
      </c>
      <c r="G113" s="247"/>
      <c r="H113" s="246"/>
      <c r="I113" s="472"/>
      <c r="J113" s="469"/>
    </row>
    <row r="114" spans="1:10">
      <c r="B114" s="243"/>
      <c r="C114" s="244" t="s">
        <v>630</v>
      </c>
      <c r="D114" s="259"/>
      <c r="E114" s="246"/>
      <c r="F114" s="246"/>
      <c r="G114" s="247"/>
      <c r="H114" s="246"/>
      <c r="I114" s="472"/>
      <c r="J114" s="469"/>
    </row>
    <row r="115" spans="1:10">
      <c r="B115" s="248"/>
      <c r="C115" s="249" t="s">
        <v>587</v>
      </c>
      <c r="D115" s="257">
        <v>4632</v>
      </c>
      <c r="E115" s="251">
        <f>(E112+E113)/2</f>
        <v>2.0299999999999998</v>
      </c>
      <c r="F115" s="251">
        <f>(F112+F113)/2</f>
        <v>1.1749999999999998</v>
      </c>
      <c r="G115" s="252"/>
      <c r="H115" s="251"/>
      <c r="I115" s="473"/>
      <c r="J115" s="470"/>
    </row>
    <row r="116" spans="1:10">
      <c r="A116" s="227">
        <f>(A112+1)</f>
        <v>29</v>
      </c>
      <c r="B116" s="256" t="s">
        <v>529</v>
      </c>
      <c r="C116" s="239" t="s">
        <v>627</v>
      </c>
      <c r="D116" s="260">
        <v>609</v>
      </c>
      <c r="E116" s="241">
        <v>2</v>
      </c>
      <c r="F116" s="241">
        <v>0.9</v>
      </c>
      <c r="G116" s="242"/>
      <c r="H116" s="241"/>
      <c r="I116" s="477" t="s">
        <v>657</v>
      </c>
      <c r="J116" s="468" t="s">
        <v>658</v>
      </c>
    </row>
    <row r="117" spans="1:10">
      <c r="B117" s="243"/>
      <c r="C117" s="244" t="s">
        <v>319</v>
      </c>
      <c r="D117" s="261">
        <v>174</v>
      </c>
      <c r="E117" s="246">
        <v>2.2999999999999998</v>
      </c>
      <c r="F117" s="246">
        <v>1.1000000000000001</v>
      </c>
      <c r="G117" s="247"/>
      <c r="H117" s="246"/>
      <c r="I117" s="478"/>
      <c r="J117" s="469"/>
    </row>
    <row r="118" spans="1:10">
      <c r="B118" s="243"/>
      <c r="C118" s="244" t="s">
        <v>630</v>
      </c>
      <c r="D118" s="245"/>
      <c r="E118" s="246"/>
      <c r="F118" s="246"/>
      <c r="G118" s="247"/>
      <c r="H118" s="246"/>
      <c r="I118" s="478"/>
      <c r="J118" s="469"/>
    </row>
    <row r="119" spans="1:10">
      <c r="B119" s="248"/>
      <c r="C119" s="249" t="s">
        <v>587</v>
      </c>
      <c r="D119" s="257">
        <v>783</v>
      </c>
      <c r="E119" s="251">
        <f>(E116+E117)/2</f>
        <v>2.15</v>
      </c>
      <c r="F119" s="251">
        <f>(F116+F117)/2</f>
        <v>1</v>
      </c>
      <c r="G119" s="252"/>
      <c r="H119" s="251"/>
      <c r="I119" s="479"/>
      <c r="J119" s="470"/>
    </row>
    <row r="120" spans="1:10" ht="11.25" customHeight="1">
      <c r="A120" s="227">
        <f>(A116+1)</f>
        <v>30</v>
      </c>
      <c r="B120" s="277" t="s">
        <v>659</v>
      </c>
      <c r="C120" s="239" t="s">
        <v>627</v>
      </c>
      <c r="D120" s="260">
        <v>4131</v>
      </c>
      <c r="E120" s="253" t="s">
        <v>660</v>
      </c>
      <c r="F120" s="241" t="s">
        <v>661</v>
      </c>
      <c r="G120" s="242"/>
      <c r="H120" s="241"/>
      <c r="I120" s="471" t="s">
        <v>662</v>
      </c>
      <c r="J120" s="468" t="s">
        <v>663</v>
      </c>
    </row>
    <row r="121" spans="1:10">
      <c r="B121" s="265"/>
      <c r="C121" s="244" t="s">
        <v>319</v>
      </c>
      <c r="D121" s="278"/>
      <c r="E121" s="246"/>
      <c r="F121" s="246"/>
      <c r="G121" s="247"/>
      <c r="H121" s="246"/>
      <c r="I121" s="472"/>
      <c r="J121" s="469"/>
    </row>
    <row r="122" spans="1:10">
      <c r="B122" s="279"/>
      <c r="C122" s="244" t="s">
        <v>630</v>
      </c>
      <c r="D122" s="280"/>
      <c r="E122" s="254"/>
      <c r="F122" s="246"/>
      <c r="G122" s="247"/>
      <c r="H122" s="246"/>
      <c r="I122" s="472"/>
      <c r="J122" s="469"/>
    </row>
    <row r="123" spans="1:10">
      <c r="B123" s="281"/>
      <c r="C123" s="249" t="s">
        <v>587</v>
      </c>
      <c r="D123" s="262">
        <v>4131</v>
      </c>
      <c r="E123" s="263" t="s">
        <v>660</v>
      </c>
      <c r="F123" s="251" t="s">
        <v>661</v>
      </c>
      <c r="G123" s="252"/>
      <c r="H123" s="251"/>
      <c r="I123" s="473"/>
      <c r="J123" s="470"/>
    </row>
    <row r="124" spans="1:10" ht="11.25" customHeight="1">
      <c r="A124" s="227">
        <f>(A120+1)</f>
        <v>31</v>
      </c>
      <c r="B124" s="277" t="s">
        <v>664</v>
      </c>
      <c r="C124" s="239" t="s">
        <v>627</v>
      </c>
      <c r="D124" s="260">
        <v>3654</v>
      </c>
      <c r="E124" s="253" t="s">
        <v>660</v>
      </c>
      <c r="F124" s="241" t="s">
        <v>661</v>
      </c>
      <c r="G124" s="242"/>
      <c r="H124" s="241"/>
      <c r="I124" s="471" t="s">
        <v>662</v>
      </c>
      <c r="J124" s="468" t="s">
        <v>663</v>
      </c>
    </row>
    <row r="125" spans="1:10">
      <c r="B125" s="265"/>
      <c r="C125" s="244" t="s">
        <v>319</v>
      </c>
      <c r="D125" s="278"/>
      <c r="E125" s="246"/>
      <c r="F125" s="246"/>
      <c r="G125" s="247"/>
      <c r="H125" s="246"/>
      <c r="I125" s="472"/>
      <c r="J125" s="469"/>
    </row>
    <row r="126" spans="1:10">
      <c r="B126" s="279"/>
      <c r="C126" s="244" t="s">
        <v>630</v>
      </c>
      <c r="D126" s="280"/>
      <c r="E126" s="254"/>
      <c r="F126" s="246"/>
      <c r="G126" s="247"/>
      <c r="H126" s="246"/>
      <c r="I126" s="472"/>
      <c r="J126" s="469"/>
    </row>
    <row r="127" spans="1:10">
      <c r="B127" s="281"/>
      <c r="C127" s="249" t="s">
        <v>587</v>
      </c>
      <c r="D127" s="262">
        <v>3654</v>
      </c>
      <c r="E127" s="263" t="s">
        <v>660</v>
      </c>
      <c r="F127" s="251" t="s">
        <v>661</v>
      </c>
      <c r="G127" s="252"/>
      <c r="H127" s="251"/>
      <c r="I127" s="473"/>
      <c r="J127" s="470"/>
    </row>
    <row r="128" spans="1:10" ht="11.25" customHeight="1">
      <c r="A128" s="227">
        <f>(A124+1)</f>
        <v>32</v>
      </c>
      <c r="B128" s="277" t="s">
        <v>665</v>
      </c>
      <c r="C128" s="239" t="s">
        <v>627</v>
      </c>
      <c r="D128" s="260">
        <v>3326</v>
      </c>
      <c r="E128" s="253" t="s">
        <v>660</v>
      </c>
      <c r="F128" s="241" t="s">
        <v>661</v>
      </c>
      <c r="G128" s="242"/>
      <c r="H128" s="241"/>
      <c r="I128" s="471" t="s">
        <v>662</v>
      </c>
      <c r="J128" s="468" t="s">
        <v>663</v>
      </c>
    </row>
    <row r="129" spans="1:10">
      <c r="B129" s="265"/>
      <c r="C129" s="244" t="s">
        <v>319</v>
      </c>
      <c r="D129" s="278"/>
      <c r="E129" s="246"/>
      <c r="F129" s="246"/>
      <c r="G129" s="247"/>
      <c r="H129" s="246"/>
      <c r="I129" s="472"/>
      <c r="J129" s="469"/>
    </row>
    <row r="130" spans="1:10">
      <c r="B130" s="279"/>
      <c r="C130" s="244" t="s">
        <v>630</v>
      </c>
      <c r="D130" s="280"/>
      <c r="E130" s="254"/>
      <c r="F130" s="246"/>
      <c r="G130" s="247"/>
      <c r="H130" s="246"/>
      <c r="I130" s="472"/>
      <c r="J130" s="469"/>
    </row>
    <row r="131" spans="1:10">
      <c r="B131" s="281"/>
      <c r="C131" s="249" t="s">
        <v>587</v>
      </c>
      <c r="D131" s="262">
        <v>3326</v>
      </c>
      <c r="E131" s="263" t="s">
        <v>660</v>
      </c>
      <c r="F131" s="251" t="s">
        <v>661</v>
      </c>
      <c r="G131" s="252"/>
      <c r="H131" s="251"/>
      <c r="I131" s="473"/>
      <c r="J131" s="470"/>
    </row>
    <row r="132" spans="1:10">
      <c r="A132" s="227">
        <f>(A128+1)</f>
        <v>33</v>
      </c>
      <c r="B132" s="238" t="s">
        <v>536</v>
      </c>
      <c r="C132" s="239" t="s">
        <v>627</v>
      </c>
      <c r="D132" s="260">
        <v>1870</v>
      </c>
      <c r="E132" s="253">
        <v>2.8016000000000001</v>
      </c>
      <c r="F132" s="241">
        <v>1.4118299999999999</v>
      </c>
      <c r="G132" s="242"/>
      <c r="H132" s="241"/>
      <c r="I132" s="471" t="s">
        <v>666</v>
      </c>
      <c r="J132" s="480" t="s">
        <v>634</v>
      </c>
    </row>
    <row r="133" spans="1:10">
      <c r="B133" s="243"/>
      <c r="C133" s="244" t="s">
        <v>319</v>
      </c>
      <c r="D133" s="261">
        <v>950</v>
      </c>
      <c r="E133" s="254">
        <v>2.9295</v>
      </c>
      <c r="F133" s="246">
        <v>1.21211</v>
      </c>
      <c r="G133" s="247"/>
      <c r="H133" s="246"/>
      <c r="I133" s="472"/>
      <c r="J133" s="481"/>
    </row>
    <row r="134" spans="1:10">
      <c r="B134" s="243"/>
      <c r="C134" s="244" t="s">
        <v>630</v>
      </c>
      <c r="D134" s="261">
        <v>2820</v>
      </c>
      <c r="E134" s="254">
        <v>2.8447</v>
      </c>
      <c r="F134" s="246">
        <v>1.3489899999999999</v>
      </c>
      <c r="G134" s="247"/>
      <c r="H134" s="246"/>
      <c r="I134" s="472"/>
      <c r="J134" s="481"/>
    </row>
    <row r="135" spans="1:10">
      <c r="B135" s="248"/>
      <c r="C135" s="249" t="s">
        <v>587</v>
      </c>
      <c r="D135" s="282">
        <f>D132+D133</f>
        <v>2820</v>
      </c>
      <c r="E135" s="263">
        <f>(E132+E133)/2</f>
        <v>2.8655499999999998</v>
      </c>
      <c r="F135" s="263">
        <f>(F132+F133)/2</f>
        <v>1.3119700000000001</v>
      </c>
      <c r="G135" s="252"/>
      <c r="H135" s="251"/>
      <c r="I135" s="473"/>
      <c r="J135" s="482"/>
    </row>
    <row r="136" spans="1:10">
      <c r="A136" s="227">
        <f>(A132+1)</f>
        <v>34</v>
      </c>
      <c r="B136" s="283" t="s">
        <v>541</v>
      </c>
      <c r="C136" s="239" t="s">
        <v>627</v>
      </c>
      <c r="D136" s="260">
        <v>38189</v>
      </c>
      <c r="E136" s="241" t="s">
        <v>667</v>
      </c>
      <c r="F136" s="241">
        <v>1.54</v>
      </c>
      <c r="G136" s="242"/>
      <c r="H136" s="241"/>
      <c r="I136" s="483" t="s">
        <v>668</v>
      </c>
      <c r="J136" s="468" t="s">
        <v>669</v>
      </c>
    </row>
    <row r="137" spans="1:10">
      <c r="B137" s="243"/>
      <c r="C137" s="244" t="s">
        <v>319</v>
      </c>
      <c r="D137" s="259"/>
      <c r="E137" s="246"/>
      <c r="F137" s="246"/>
      <c r="G137" s="247"/>
      <c r="H137" s="246"/>
      <c r="I137" s="484"/>
      <c r="J137" s="469"/>
    </row>
    <row r="138" spans="1:10">
      <c r="B138" s="243"/>
      <c r="C138" s="244" t="s">
        <v>630</v>
      </c>
      <c r="D138" s="218"/>
      <c r="E138" s="246"/>
      <c r="F138" s="246"/>
      <c r="G138" s="247"/>
      <c r="H138" s="246"/>
      <c r="I138" s="484"/>
      <c r="J138" s="469"/>
    </row>
    <row r="139" spans="1:10">
      <c r="B139" s="248"/>
      <c r="C139" s="249" t="s">
        <v>587</v>
      </c>
      <c r="D139" s="262">
        <v>38189</v>
      </c>
      <c r="E139" s="251" t="s">
        <v>667</v>
      </c>
      <c r="F139" s="251">
        <v>1.54</v>
      </c>
      <c r="G139" s="252"/>
      <c r="H139" s="251"/>
      <c r="I139" s="485"/>
      <c r="J139" s="470"/>
    </row>
    <row r="140" spans="1:10">
      <c r="A140" s="227">
        <f>(A136+1)</f>
        <v>35</v>
      </c>
      <c r="B140" s="256" t="s">
        <v>542</v>
      </c>
      <c r="C140" s="239" t="s">
        <v>627</v>
      </c>
      <c r="D140" s="260">
        <v>2432</v>
      </c>
      <c r="E140" s="241">
        <v>2.13</v>
      </c>
      <c r="F140" s="241">
        <v>1.62</v>
      </c>
      <c r="G140" s="242"/>
      <c r="H140" s="241"/>
      <c r="I140" s="483" t="s">
        <v>670</v>
      </c>
      <c r="J140" s="480" t="s">
        <v>634</v>
      </c>
    </row>
    <row r="141" spans="1:10">
      <c r="B141" s="243"/>
      <c r="C141" s="244" t="s">
        <v>319</v>
      </c>
      <c r="D141" s="259"/>
      <c r="E141" s="246"/>
      <c r="F141" s="246"/>
      <c r="G141" s="247"/>
      <c r="H141" s="246"/>
      <c r="I141" s="484"/>
      <c r="J141" s="481"/>
    </row>
    <row r="142" spans="1:10">
      <c r="B142" s="243"/>
      <c r="C142" s="244" t="s">
        <v>630</v>
      </c>
      <c r="D142" s="178"/>
      <c r="E142" s="246"/>
      <c r="F142" s="246"/>
      <c r="G142" s="247"/>
      <c r="H142" s="246"/>
      <c r="I142" s="484"/>
      <c r="J142" s="481"/>
    </row>
    <row r="143" spans="1:10">
      <c r="B143" s="248"/>
      <c r="C143" s="249" t="s">
        <v>587</v>
      </c>
      <c r="D143" s="262">
        <v>2432</v>
      </c>
      <c r="E143" s="251">
        <v>2.13</v>
      </c>
      <c r="F143" s="251">
        <v>1.62</v>
      </c>
      <c r="G143" s="252"/>
      <c r="H143" s="251"/>
      <c r="I143" s="485"/>
      <c r="J143" s="482"/>
    </row>
    <row r="144" spans="1:10">
      <c r="A144" s="227">
        <f>(A140+1)</f>
        <v>36</v>
      </c>
      <c r="B144" s="256" t="s">
        <v>546</v>
      </c>
      <c r="C144" s="239" t="s">
        <v>627</v>
      </c>
      <c r="D144" s="260">
        <v>1166</v>
      </c>
      <c r="E144" s="241">
        <v>2.0299999999999998</v>
      </c>
      <c r="F144" s="241">
        <v>1.36</v>
      </c>
      <c r="G144" s="242"/>
      <c r="H144" s="241"/>
      <c r="I144" s="483" t="s">
        <v>671</v>
      </c>
      <c r="J144" s="480" t="s">
        <v>634</v>
      </c>
    </row>
    <row r="145" spans="1:10">
      <c r="B145" s="243"/>
      <c r="C145" s="244" t="s">
        <v>319</v>
      </c>
      <c r="D145" s="259"/>
      <c r="E145" s="246"/>
      <c r="F145" s="246"/>
      <c r="G145" s="247"/>
      <c r="H145" s="246"/>
      <c r="I145" s="484"/>
      <c r="J145" s="481"/>
    </row>
    <row r="146" spans="1:10">
      <c r="B146" s="243"/>
      <c r="C146" s="244" t="s">
        <v>630</v>
      </c>
      <c r="D146" s="261"/>
      <c r="E146" s="246"/>
      <c r="F146" s="246"/>
      <c r="G146" s="247"/>
      <c r="H146" s="246"/>
      <c r="I146" s="484"/>
      <c r="J146" s="481"/>
    </row>
    <row r="147" spans="1:10">
      <c r="B147" s="248"/>
      <c r="C147" s="249" t="s">
        <v>587</v>
      </c>
      <c r="D147" s="284">
        <v>1166</v>
      </c>
      <c r="E147" s="251">
        <v>2.0299999999999998</v>
      </c>
      <c r="F147" s="251">
        <v>1.36</v>
      </c>
      <c r="G147" s="252"/>
      <c r="H147" s="251"/>
      <c r="I147" s="485"/>
      <c r="J147" s="482"/>
    </row>
    <row r="148" spans="1:10">
      <c r="A148" s="227">
        <f>(A144+1)</f>
        <v>37</v>
      </c>
      <c r="B148" s="238" t="s">
        <v>550</v>
      </c>
      <c r="C148" s="239" t="s">
        <v>627</v>
      </c>
      <c r="D148" s="285">
        <v>1709</v>
      </c>
      <c r="E148" s="241">
        <v>1.73</v>
      </c>
      <c r="F148" s="241">
        <v>1.1200000000000001</v>
      </c>
      <c r="G148" s="242"/>
      <c r="H148" s="241"/>
      <c r="I148" s="483" t="s">
        <v>672</v>
      </c>
      <c r="J148" s="480" t="s">
        <v>634</v>
      </c>
    </row>
    <row r="149" spans="1:10">
      <c r="B149" s="243"/>
      <c r="C149" s="244" t="s">
        <v>319</v>
      </c>
      <c r="D149" s="259"/>
      <c r="E149" s="246"/>
      <c r="F149" s="246"/>
      <c r="G149" s="247"/>
      <c r="H149" s="246"/>
      <c r="I149" s="484"/>
      <c r="J149" s="481"/>
    </row>
    <row r="150" spans="1:10">
      <c r="B150" s="243"/>
      <c r="C150" s="244" t="s">
        <v>630</v>
      </c>
      <c r="D150" s="261"/>
      <c r="E150" s="246"/>
      <c r="F150" s="246"/>
      <c r="G150" s="247"/>
      <c r="H150" s="246"/>
      <c r="I150" s="484"/>
      <c r="J150" s="481"/>
    </row>
    <row r="151" spans="1:10">
      <c r="B151" s="248"/>
      <c r="C151" s="249" t="s">
        <v>587</v>
      </c>
      <c r="D151" s="284">
        <v>1709</v>
      </c>
      <c r="E151" s="251">
        <v>1.73</v>
      </c>
      <c r="F151" s="251">
        <v>1.1200000000000001</v>
      </c>
      <c r="G151" s="252"/>
      <c r="H151" s="251"/>
      <c r="I151" s="485"/>
      <c r="J151" s="482"/>
    </row>
    <row r="152" spans="1:10">
      <c r="A152" s="227">
        <f>(A148+1)</f>
        <v>38</v>
      </c>
      <c r="B152" s="238" t="s">
        <v>554</v>
      </c>
      <c r="C152" s="239" t="s">
        <v>627</v>
      </c>
      <c r="D152" s="260">
        <v>1177</v>
      </c>
      <c r="E152" s="253">
        <v>2.12</v>
      </c>
      <c r="F152" s="253">
        <v>2.34</v>
      </c>
      <c r="G152" s="242"/>
      <c r="H152" s="241"/>
      <c r="I152" s="483" t="s">
        <v>673</v>
      </c>
      <c r="J152" s="480" t="s">
        <v>634</v>
      </c>
    </row>
    <row r="153" spans="1:10">
      <c r="B153" s="243"/>
      <c r="C153" s="244" t="s">
        <v>319</v>
      </c>
      <c r="D153" s="261">
        <v>886</v>
      </c>
      <c r="E153" s="254">
        <v>1.33</v>
      </c>
      <c r="F153" s="254">
        <v>1.48</v>
      </c>
      <c r="G153" s="247"/>
      <c r="H153" s="246"/>
      <c r="I153" s="484"/>
      <c r="J153" s="481"/>
    </row>
    <row r="154" spans="1:10">
      <c r="B154" s="243"/>
      <c r="C154" s="244" t="s">
        <v>630</v>
      </c>
      <c r="D154" s="261">
        <v>2063</v>
      </c>
      <c r="E154" s="254">
        <v>2.21</v>
      </c>
      <c r="F154" s="254">
        <v>1.4</v>
      </c>
      <c r="G154" s="247"/>
      <c r="H154" s="246"/>
      <c r="I154" s="484"/>
      <c r="J154" s="481"/>
    </row>
    <row r="155" spans="1:10">
      <c r="B155" s="248"/>
      <c r="C155" s="249" t="s">
        <v>587</v>
      </c>
      <c r="D155" s="282">
        <f>D152+D153</f>
        <v>2063</v>
      </c>
      <c r="E155" s="263">
        <f>(E152+E153)/2</f>
        <v>1.7250000000000001</v>
      </c>
      <c r="F155" s="263">
        <f>(F152+F153)/2</f>
        <v>1.91</v>
      </c>
      <c r="G155" s="252"/>
      <c r="H155" s="251"/>
      <c r="I155" s="485"/>
      <c r="J155" s="482"/>
    </row>
    <row r="156" spans="1:10">
      <c r="A156" s="227">
        <f>(A152+1)</f>
        <v>39</v>
      </c>
      <c r="B156" s="256" t="s">
        <v>558</v>
      </c>
      <c r="C156" s="239" t="s">
        <v>627</v>
      </c>
      <c r="D156" s="260">
        <v>4777</v>
      </c>
      <c r="E156" s="241">
        <v>1.98</v>
      </c>
      <c r="F156" s="241">
        <v>1.1499999999999999</v>
      </c>
      <c r="G156" s="242"/>
      <c r="H156" s="241"/>
      <c r="I156" s="483" t="s">
        <v>674</v>
      </c>
      <c r="J156" s="480" t="s">
        <v>634</v>
      </c>
    </row>
    <row r="157" spans="1:10">
      <c r="B157" s="243"/>
      <c r="C157" s="244" t="s">
        <v>319</v>
      </c>
      <c r="D157" s="261">
        <v>3076</v>
      </c>
      <c r="E157" s="246">
        <v>1.91</v>
      </c>
      <c r="F157" s="246">
        <v>1.1200000000000001</v>
      </c>
      <c r="G157" s="247"/>
      <c r="H157" s="246"/>
      <c r="I157" s="484"/>
      <c r="J157" s="481"/>
    </row>
    <row r="158" spans="1:10">
      <c r="B158" s="243"/>
      <c r="C158" s="244" t="s">
        <v>630</v>
      </c>
      <c r="D158" s="261">
        <v>7853</v>
      </c>
      <c r="E158" s="246">
        <v>1.95</v>
      </c>
      <c r="F158" s="246">
        <v>1.1399999999999999</v>
      </c>
      <c r="G158" s="247"/>
      <c r="H158" s="246"/>
      <c r="I158" s="484"/>
      <c r="J158" s="481"/>
    </row>
    <row r="159" spans="1:10">
      <c r="B159" s="248"/>
      <c r="C159" s="249" t="s">
        <v>587</v>
      </c>
      <c r="D159" s="284">
        <f>D156+D157</f>
        <v>7853</v>
      </c>
      <c r="E159" s="251">
        <f>(E156+E157)/2</f>
        <v>1.9449999999999998</v>
      </c>
      <c r="F159" s="251">
        <f>(F156+F157)/2</f>
        <v>1.135</v>
      </c>
      <c r="G159" s="252"/>
      <c r="H159" s="251"/>
      <c r="I159" s="485"/>
      <c r="J159" s="482"/>
    </row>
    <row r="160" spans="1:10" ht="11.25" customHeight="1">
      <c r="A160" s="227">
        <f>(A156+1)</f>
        <v>40</v>
      </c>
      <c r="B160" s="258" t="s">
        <v>564</v>
      </c>
      <c r="C160" s="239" t="s">
        <v>627</v>
      </c>
      <c r="D160" s="260">
        <v>1261</v>
      </c>
      <c r="E160" s="241">
        <v>2.15</v>
      </c>
      <c r="F160" s="253">
        <v>1.1499999999999999</v>
      </c>
      <c r="G160" s="242"/>
      <c r="H160" s="241"/>
      <c r="I160" s="483" t="s">
        <v>675</v>
      </c>
      <c r="J160" s="480" t="s">
        <v>634</v>
      </c>
    </row>
    <row r="161" spans="1:10">
      <c r="B161" s="243"/>
      <c r="C161" s="244" t="s">
        <v>319</v>
      </c>
      <c r="D161" s="259"/>
      <c r="E161" s="246"/>
      <c r="F161" s="246"/>
      <c r="G161" s="247"/>
      <c r="H161" s="246"/>
      <c r="I161" s="484"/>
      <c r="J161" s="481"/>
    </row>
    <row r="162" spans="1:10">
      <c r="B162" s="243"/>
      <c r="C162" s="244" t="s">
        <v>630</v>
      </c>
      <c r="D162" s="203"/>
      <c r="E162" s="246"/>
      <c r="F162" s="254"/>
      <c r="G162" s="247"/>
      <c r="H162" s="246"/>
      <c r="I162" s="484"/>
      <c r="J162" s="481"/>
    </row>
    <row r="163" spans="1:10">
      <c r="B163" s="248"/>
      <c r="C163" s="249" t="s">
        <v>587</v>
      </c>
      <c r="D163" s="262">
        <v>1261</v>
      </c>
      <c r="E163" s="251">
        <v>2.15</v>
      </c>
      <c r="F163" s="263">
        <v>1.1499999999999999</v>
      </c>
      <c r="G163" s="252"/>
      <c r="H163" s="251"/>
      <c r="I163" s="485"/>
      <c r="J163" s="482"/>
    </row>
    <row r="164" spans="1:10" ht="11.25" customHeight="1">
      <c r="A164" s="227">
        <f>(A160+1)</f>
        <v>41</v>
      </c>
      <c r="B164" s="258" t="s">
        <v>568</v>
      </c>
      <c r="C164" s="239" t="s">
        <v>627</v>
      </c>
      <c r="D164" s="260">
        <v>245047</v>
      </c>
      <c r="E164" s="253">
        <v>1.8</v>
      </c>
      <c r="F164" s="253">
        <v>1.2</v>
      </c>
      <c r="G164" s="286">
        <v>245047</v>
      </c>
      <c r="H164" s="287"/>
      <c r="I164" s="483" t="s">
        <v>676</v>
      </c>
      <c r="J164" s="480" t="s">
        <v>677</v>
      </c>
    </row>
    <row r="165" spans="1:10">
      <c r="B165" s="243"/>
      <c r="C165" s="244" t="s">
        <v>319</v>
      </c>
      <c r="D165" s="261">
        <v>205035</v>
      </c>
      <c r="E165" s="254">
        <v>1.8</v>
      </c>
      <c r="F165" s="254">
        <v>1.3</v>
      </c>
      <c r="G165" s="288">
        <v>205035</v>
      </c>
      <c r="H165" s="289">
        <v>0.2</v>
      </c>
      <c r="I165" s="484"/>
      <c r="J165" s="481"/>
    </row>
    <row r="166" spans="1:10">
      <c r="B166" s="243"/>
      <c r="C166" s="244" t="s">
        <v>630</v>
      </c>
      <c r="D166" s="261">
        <v>450082</v>
      </c>
      <c r="E166" s="254">
        <v>1.8</v>
      </c>
      <c r="F166" s="254">
        <v>1.2</v>
      </c>
      <c r="G166" s="288">
        <v>450082</v>
      </c>
      <c r="H166" s="289">
        <v>0.19</v>
      </c>
      <c r="I166" s="484"/>
      <c r="J166" s="481"/>
    </row>
    <row r="167" spans="1:10">
      <c r="B167" s="248"/>
      <c r="C167" s="249" t="s">
        <v>587</v>
      </c>
      <c r="D167" s="290">
        <f>D164+D165</f>
        <v>450082</v>
      </c>
      <c r="E167" s="263">
        <f>(E164+E165)/2</f>
        <v>1.8</v>
      </c>
      <c r="F167" s="263">
        <f>(F164+F165)/2</f>
        <v>1.25</v>
      </c>
      <c r="G167" s="291">
        <f>G164+G165</f>
        <v>450082</v>
      </c>
      <c r="H167" s="292">
        <v>0.19</v>
      </c>
      <c r="I167" s="485"/>
      <c r="J167" s="482"/>
    </row>
    <row r="168" spans="1:10" ht="11.25" customHeight="1">
      <c r="A168" s="227">
        <f>(A164+1)</f>
        <v>42</v>
      </c>
      <c r="B168" s="258" t="s">
        <v>572</v>
      </c>
      <c r="C168" s="239" t="s">
        <v>627</v>
      </c>
      <c r="D168" s="260">
        <v>3818</v>
      </c>
      <c r="E168" s="241">
        <v>1.78</v>
      </c>
      <c r="F168" s="241">
        <v>1.41</v>
      </c>
      <c r="G168" s="242"/>
      <c r="H168" s="241"/>
      <c r="I168" s="483" t="s">
        <v>678</v>
      </c>
      <c r="J168" s="480" t="s">
        <v>634</v>
      </c>
    </row>
    <row r="169" spans="1:10">
      <c r="B169" s="243"/>
      <c r="C169" s="244" t="s">
        <v>319</v>
      </c>
      <c r="D169" s="261">
        <v>2302</v>
      </c>
      <c r="E169" s="246">
        <v>1.68</v>
      </c>
      <c r="F169" s="246">
        <v>1.41</v>
      </c>
      <c r="G169" s="247"/>
      <c r="H169" s="246"/>
      <c r="I169" s="484"/>
      <c r="J169" s="481"/>
    </row>
    <row r="170" spans="1:10">
      <c r="B170" s="243"/>
      <c r="C170" s="244" t="s">
        <v>630</v>
      </c>
      <c r="D170" s="261">
        <v>6120</v>
      </c>
      <c r="E170" s="246">
        <v>1.75</v>
      </c>
      <c r="F170" s="246">
        <v>1.41</v>
      </c>
      <c r="G170" s="247"/>
      <c r="H170" s="246"/>
      <c r="I170" s="484"/>
      <c r="J170" s="481"/>
    </row>
    <row r="171" spans="1:10">
      <c r="B171" s="248"/>
      <c r="C171" s="249" t="s">
        <v>587</v>
      </c>
      <c r="D171" s="284">
        <f>D168+D169</f>
        <v>6120</v>
      </c>
      <c r="E171" s="251">
        <f>(E168+E169)/2</f>
        <v>1.73</v>
      </c>
      <c r="F171" s="251">
        <f>(F168+F169)/2</f>
        <v>1.41</v>
      </c>
      <c r="G171" s="252"/>
      <c r="H171" s="251"/>
      <c r="I171" s="485"/>
      <c r="J171" s="482"/>
    </row>
    <row r="172" spans="1:10">
      <c r="A172" s="227">
        <f>(A168+1)</f>
        <v>43</v>
      </c>
      <c r="B172" s="258" t="s">
        <v>576</v>
      </c>
      <c r="C172" s="239" t="s">
        <v>627</v>
      </c>
      <c r="D172" s="260">
        <v>23214</v>
      </c>
      <c r="E172" s="241">
        <v>2.54</v>
      </c>
      <c r="F172" s="241">
        <v>1.55</v>
      </c>
      <c r="G172" s="242"/>
      <c r="H172" s="241"/>
      <c r="I172" s="483" t="s">
        <v>679</v>
      </c>
      <c r="J172" s="468" t="s">
        <v>637</v>
      </c>
    </row>
    <row r="173" spans="1:10">
      <c r="B173" s="243"/>
      <c r="C173" s="244" t="s">
        <v>319</v>
      </c>
      <c r="D173" s="259"/>
      <c r="E173" s="293"/>
      <c r="F173" s="293"/>
      <c r="G173" s="247"/>
      <c r="H173" s="246"/>
      <c r="I173" s="484"/>
      <c r="J173" s="469"/>
    </row>
    <row r="174" spans="1:10">
      <c r="B174" s="243"/>
      <c r="C174" s="244" t="s">
        <v>630</v>
      </c>
      <c r="D174" s="203"/>
      <c r="E174" s="246"/>
      <c r="F174" s="254"/>
      <c r="G174" s="247"/>
      <c r="H174" s="246"/>
      <c r="I174" s="484"/>
      <c r="J174" s="469"/>
    </row>
    <row r="175" spans="1:10">
      <c r="B175" s="248"/>
      <c r="C175" s="249" t="s">
        <v>587</v>
      </c>
      <c r="D175" s="262">
        <v>23214</v>
      </c>
      <c r="E175" s="251">
        <v>2.54</v>
      </c>
      <c r="F175" s="251">
        <v>1.55</v>
      </c>
      <c r="G175" s="252"/>
      <c r="H175" s="251"/>
      <c r="I175" s="485"/>
      <c r="J175" s="470"/>
    </row>
    <row r="176" spans="1:10">
      <c r="A176" s="227">
        <f>(A172+1)</f>
        <v>44</v>
      </c>
      <c r="B176" s="258" t="s">
        <v>580</v>
      </c>
      <c r="C176" s="239" t="s">
        <v>627</v>
      </c>
      <c r="D176" s="260">
        <v>2646</v>
      </c>
      <c r="E176" s="253">
        <v>2.85</v>
      </c>
      <c r="F176" s="241">
        <v>1.6</v>
      </c>
      <c r="G176" s="242"/>
      <c r="H176" s="241"/>
      <c r="I176" s="486" t="s">
        <v>2404</v>
      </c>
      <c r="J176" s="489"/>
    </row>
    <row r="177" spans="1:10">
      <c r="B177" s="243"/>
      <c r="C177" s="244" t="s">
        <v>319</v>
      </c>
      <c r="D177" s="261">
        <v>2335</v>
      </c>
      <c r="E177" s="254">
        <v>2.62</v>
      </c>
      <c r="F177" s="246">
        <v>1.52</v>
      </c>
      <c r="G177" s="247"/>
      <c r="H177" s="246"/>
      <c r="I177" s="487"/>
      <c r="J177" s="490"/>
    </row>
    <row r="178" spans="1:10">
      <c r="B178" s="243"/>
      <c r="C178" s="244" t="s">
        <v>630</v>
      </c>
      <c r="D178" s="178"/>
      <c r="E178" s="254"/>
      <c r="F178" s="246"/>
      <c r="G178" s="247"/>
      <c r="H178" s="246"/>
      <c r="I178" s="487"/>
      <c r="J178" s="490"/>
    </row>
    <row r="179" spans="1:10">
      <c r="B179" s="248"/>
      <c r="C179" s="249" t="s">
        <v>587</v>
      </c>
      <c r="D179" s="284">
        <f>D176+D177</f>
        <v>4981</v>
      </c>
      <c r="E179" s="263">
        <f>(E176+E177)/2</f>
        <v>2.7350000000000003</v>
      </c>
      <c r="F179" s="263">
        <f>(F176+F177)/2</f>
        <v>1.56</v>
      </c>
      <c r="G179" s="252"/>
      <c r="H179" s="251"/>
      <c r="I179" s="488"/>
      <c r="J179" s="491"/>
    </row>
    <row r="180" spans="1:10">
      <c r="A180" s="227">
        <f>(A176+1)</f>
        <v>45</v>
      </c>
      <c r="B180" s="294" t="s">
        <v>583</v>
      </c>
      <c r="C180" s="239" t="s">
        <v>627</v>
      </c>
      <c r="D180" s="260">
        <v>1827</v>
      </c>
      <c r="E180" s="241">
        <v>3.12</v>
      </c>
      <c r="F180" s="241">
        <v>1.95</v>
      </c>
      <c r="G180" s="242"/>
      <c r="H180" s="241"/>
      <c r="I180" s="456" t="s">
        <v>2405</v>
      </c>
      <c r="J180" s="459"/>
    </row>
    <row r="181" spans="1:10">
      <c r="B181" s="243"/>
      <c r="C181" s="244" t="s">
        <v>319</v>
      </c>
      <c r="D181" s="261">
        <v>679</v>
      </c>
      <c r="E181" s="246">
        <v>3.4</v>
      </c>
      <c r="F181" s="246">
        <v>2.0099999999999998</v>
      </c>
      <c r="G181" s="247"/>
      <c r="H181" s="246"/>
      <c r="I181" s="457"/>
      <c r="J181" s="460"/>
    </row>
    <row r="182" spans="1:10">
      <c r="B182" s="243"/>
      <c r="C182" s="244" t="s">
        <v>630</v>
      </c>
      <c r="D182" s="261">
        <v>2506</v>
      </c>
      <c r="E182" s="246">
        <v>3.19</v>
      </c>
      <c r="F182" s="246">
        <v>1.97</v>
      </c>
      <c r="G182" s="247"/>
      <c r="H182" s="246"/>
      <c r="I182" s="457"/>
      <c r="J182" s="460"/>
    </row>
    <row r="183" spans="1:10">
      <c r="B183" s="248"/>
      <c r="C183" s="249" t="s">
        <v>587</v>
      </c>
      <c r="D183" s="284">
        <f>D180+D181</f>
        <v>2506</v>
      </c>
      <c r="E183" s="251">
        <f>(E180+E181)/2</f>
        <v>3.26</v>
      </c>
      <c r="F183" s="251">
        <f>(F180+F181)/2</f>
        <v>1.98</v>
      </c>
      <c r="G183" s="252"/>
      <c r="H183" s="251"/>
      <c r="I183" s="458"/>
      <c r="J183" s="461"/>
    </row>
    <row r="184" spans="1:10" ht="13" customHeight="1">
      <c r="B184" s="228" t="s">
        <v>587</v>
      </c>
      <c r="C184" s="295" t="s">
        <v>627</v>
      </c>
      <c r="D184" s="296">
        <f>D4+D8+D12+D16+D20+D24+D28+D32+D36+D40+D44+D48+D52+D56+D60+D64+D68+D72+D76+D80+D84+D88+D92+D96+D100+D104+D108+D112+D116+D120+D124+D128+D132+D136+D140+D144+D148+D152+D156+D160+D164+D168+D172+D176+D180</f>
        <v>478624</v>
      </c>
      <c r="E184" s="296"/>
      <c r="F184" s="296"/>
      <c r="G184" s="296">
        <f>G164</f>
        <v>245047</v>
      </c>
      <c r="H184" s="246"/>
      <c r="I184" s="297"/>
      <c r="J184" s="298"/>
    </row>
    <row r="185" spans="1:10" ht="10.5">
      <c r="B185" s="228"/>
      <c r="C185" s="295" t="s">
        <v>319</v>
      </c>
      <c r="D185" s="296">
        <f t="shared" ref="D185:D187" si="0">D5+D9+D13+D17+D21+D25+D29+D33+D37+D41+D45+D49+D53+D57+D61+D65+D69+D73+D77+D81+D85+D89+D93+D97+D101+D105+D109+D113+D117+D121+D125+D129+D133+D137+D141+D145+D149+D153+D157+D161+D165+D169+D173+D177+D181</f>
        <v>306980</v>
      </c>
      <c r="E185" s="296"/>
      <c r="F185" s="296"/>
      <c r="G185" s="296">
        <f>G165</f>
        <v>205035</v>
      </c>
      <c r="H185" s="246"/>
      <c r="I185" s="297"/>
      <c r="J185" s="298"/>
    </row>
    <row r="186" spans="1:10" ht="10.5">
      <c r="B186" s="228"/>
      <c r="C186" s="295" t="s">
        <v>630</v>
      </c>
      <c r="D186" s="296">
        <f t="shared" si="0"/>
        <v>643387</v>
      </c>
      <c r="E186" s="296"/>
      <c r="F186" s="296"/>
      <c r="G186" s="296">
        <f>G166</f>
        <v>450082</v>
      </c>
      <c r="H186" s="246"/>
      <c r="I186" s="297"/>
      <c r="J186" s="298"/>
    </row>
    <row r="187" spans="1:10" s="272" customFormat="1" ht="10.5">
      <c r="B187" s="232"/>
      <c r="C187" s="299" t="s">
        <v>587</v>
      </c>
      <c r="D187" s="300">
        <f t="shared" si="0"/>
        <v>785604</v>
      </c>
      <c r="E187" s="300"/>
      <c r="F187" s="300"/>
      <c r="G187" s="300">
        <f>G167</f>
        <v>450082</v>
      </c>
      <c r="H187" s="251"/>
      <c r="I187" s="301"/>
      <c r="J187" s="302"/>
    </row>
    <row r="188" spans="1:10" ht="10.5">
      <c r="B188" s="228" t="s">
        <v>680</v>
      </c>
      <c r="C188" s="295"/>
      <c r="D188" s="296"/>
      <c r="E188" s="303">
        <v>1.97</v>
      </c>
      <c r="F188" s="303"/>
      <c r="G188" s="304"/>
      <c r="H188" s="289"/>
      <c r="I188" s="297"/>
      <c r="J188" s="298"/>
    </row>
    <row r="189" spans="1:10" s="272" customFormat="1" ht="10.5">
      <c r="B189" s="232" t="s">
        <v>681</v>
      </c>
      <c r="C189" s="299"/>
      <c r="D189" s="300"/>
      <c r="E189" s="305">
        <v>1.26</v>
      </c>
      <c r="F189" s="300"/>
      <c r="G189" s="300"/>
      <c r="H189" s="251"/>
      <c r="I189" s="301"/>
      <c r="J189" s="302"/>
    </row>
    <row r="190" spans="1:10">
      <c r="C190" s="244"/>
      <c r="D190" s="178"/>
      <c r="E190" s="246"/>
      <c r="F190" s="246"/>
      <c r="G190" s="247"/>
      <c r="H190" s="246"/>
      <c r="I190" s="297"/>
      <c r="J190" s="298"/>
    </row>
    <row r="191" spans="1:10">
      <c r="B191" s="306" t="s">
        <v>682</v>
      </c>
      <c r="J191" s="307"/>
    </row>
    <row r="193" spans="3:10">
      <c r="H193" s="227"/>
      <c r="I193" s="227"/>
      <c r="J193" s="227"/>
    </row>
    <row r="194" spans="3:10">
      <c r="C194" s="184"/>
      <c r="D194" s="308"/>
      <c r="E194" s="308"/>
      <c r="F194" s="308"/>
      <c r="G194" s="309"/>
      <c r="H194" s="227"/>
      <c r="I194" s="227"/>
      <c r="J194" s="227"/>
    </row>
    <row r="195" spans="3:10">
      <c r="C195" s="308"/>
      <c r="D195" s="308"/>
      <c r="E195" s="308"/>
      <c r="F195" s="308"/>
      <c r="G195" s="309"/>
      <c r="H195" s="227"/>
      <c r="I195" s="227"/>
      <c r="J195" s="227"/>
    </row>
  </sheetData>
  <mergeCells count="93">
    <mergeCell ref="I180:I183"/>
    <mergeCell ref="J180:J183"/>
    <mergeCell ref="I168:I171"/>
    <mergeCell ref="J168:J171"/>
    <mergeCell ref="I172:I175"/>
    <mergeCell ref="J172:J175"/>
    <mergeCell ref="I176:I179"/>
    <mergeCell ref="J176:J179"/>
    <mergeCell ref="I156:I159"/>
    <mergeCell ref="J156:J159"/>
    <mergeCell ref="I160:I163"/>
    <mergeCell ref="J160:J163"/>
    <mergeCell ref="I164:I167"/>
    <mergeCell ref="J164:J167"/>
    <mergeCell ref="I144:I147"/>
    <mergeCell ref="J144:J147"/>
    <mergeCell ref="I148:I151"/>
    <mergeCell ref="J148:J151"/>
    <mergeCell ref="I152:I155"/>
    <mergeCell ref="J152:J155"/>
    <mergeCell ref="I132:I135"/>
    <mergeCell ref="J132:J135"/>
    <mergeCell ref="I136:I139"/>
    <mergeCell ref="J136:J139"/>
    <mergeCell ref="I140:I143"/>
    <mergeCell ref="J140:J143"/>
    <mergeCell ref="I120:I123"/>
    <mergeCell ref="J120:J123"/>
    <mergeCell ref="I124:I127"/>
    <mergeCell ref="J124:J127"/>
    <mergeCell ref="I128:I131"/>
    <mergeCell ref="J128:J131"/>
    <mergeCell ref="I108:I111"/>
    <mergeCell ref="J108:J111"/>
    <mergeCell ref="I112:I115"/>
    <mergeCell ref="J112:J115"/>
    <mergeCell ref="I116:I119"/>
    <mergeCell ref="J116:J119"/>
    <mergeCell ref="I96:I99"/>
    <mergeCell ref="J96:J99"/>
    <mergeCell ref="I100:I103"/>
    <mergeCell ref="J100:J103"/>
    <mergeCell ref="I104:I107"/>
    <mergeCell ref="J104:J107"/>
    <mergeCell ref="I84:I87"/>
    <mergeCell ref="J84:J87"/>
    <mergeCell ref="I88:I91"/>
    <mergeCell ref="J88:J91"/>
    <mergeCell ref="I92:I95"/>
    <mergeCell ref="J92:J95"/>
    <mergeCell ref="I72:I75"/>
    <mergeCell ref="J72:J75"/>
    <mergeCell ref="I76:I79"/>
    <mergeCell ref="J76:J79"/>
    <mergeCell ref="I80:I83"/>
    <mergeCell ref="J80:J83"/>
    <mergeCell ref="I60:I63"/>
    <mergeCell ref="J60:J63"/>
    <mergeCell ref="I64:I67"/>
    <mergeCell ref="J64:J67"/>
    <mergeCell ref="I68:I71"/>
    <mergeCell ref="J68:J71"/>
    <mergeCell ref="I48:I51"/>
    <mergeCell ref="J48:J51"/>
    <mergeCell ref="I52:I55"/>
    <mergeCell ref="J52:J55"/>
    <mergeCell ref="I56:I59"/>
    <mergeCell ref="J56:J59"/>
    <mergeCell ref="I36:I39"/>
    <mergeCell ref="J36:J39"/>
    <mergeCell ref="I40:I43"/>
    <mergeCell ref="J40:J43"/>
    <mergeCell ref="I44:I47"/>
    <mergeCell ref="J44:J47"/>
    <mergeCell ref="I24:I27"/>
    <mergeCell ref="J24:J27"/>
    <mergeCell ref="I28:I31"/>
    <mergeCell ref="J28:J31"/>
    <mergeCell ref="I32:I35"/>
    <mergeCell ref="J32:J35"/>
    <mergeCell ref="I12:I15"/>
    <mergeCell ref="J12:J15"/>
    <mergeCell ref="I16:I19"/>
    <mergeCell ref="J16:J19"/>
    <mergeCell ref="I20:I23"/>
    <mergeCell ref="J20:J23"/>
    <mergeCell ref="I8:I11"/>
    <mergeCell ref="J8:J11"/>
    <mergeCell ref="D2:F2"/>
    <mergeCell ref="G2:H2"/>
    <mergeCell ref="I2:J2"/>
    <mergeCell ref="I4:I7"/>
    <mergeCell ref="J4:J7"/>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F66"/>
  <sheetViews>
    <sheetView workbookViewId="0">
      <pane ySplit="1" topLeftCell="A2" activePane="bottomLeft" state="frozen"/>
      <selection pane="bottomLeft"/>
    </sheetView>
  </sheetViews>
  <sheetFormatPr defaultColWidth="7.6640625" defaultRowHeight="15.5"/>
  <cols>
    <col min="1" max="1" width="31.83203125" style="25" customWidth="1"/>
    <col min="2" max="2" width="7.6640625" style="25" customWidth="1"/>
    <col min="3" max="3" width="11.5" style="345" customWidth="1"/>
    <col min="4" max="4" width="11.5" style="350" customWidth="1"/>
  </cols>
  <sheetData>
    <row r="1" spans="1:6" ht="11.25" customHeight="1">
      <c r="A1" s="310" t="s">
        <v>683</v>
      </c>
      <c r="B1" s="310"/>
      <c r="C1" s="310"/>
      <c r="D1" s="310"/>
    </row>
    <row r="2" spans="1:6" ht="11.25" customHeight="1">
      <c r="A2" s="311" t="s">
        <v>481</v>
      </c>
      <c r="B2" s="311"/>
      <c r="C2" s="492" t="s">
        <v>684</v>
      </c>
      <c r="D2" s="492"/>
    </row>
    <row r="3" spans="1:6" ht="11.25" customHeight="1">
      <c r="A3" s="312"/>
      <c r="B3" s="312"/>
      <c r="C3" s="313" t="s">
        <v>619</v>
      </c>
      <c r="D3" s="314" t="s">
        <v>620</v>
      </c>
    </row>
    <row r="4" spans="1:6" ht="11.25" customHeight="1">
      <c r="A4" s="315" t="s">
        <v>459</v>
      </c>
      <c r="B4" s="316" t="s">
        <v>627</v>
      </c>
      <c r="C4" s="260">
        <v>87786</v>
      </c>
      <c r="D4" s="317"/>
    </row>
    <row r="5" spans="1:6" ht="11.25" customHeight="1">
      <c r="A5" s="318"/>
      <c r="B5" s="319" t="s">
        <v>319</v>
      </c>
      <c r="C5" s="261">
        <v>68542</v>
      </c>
      <c r="D5" s="320"/>
    </row>
    <row r="6" spans="1:6" ht="11.25" customHeight="1">
      <c r="A6" s="318"/>
      <c r="B6" s="319" t="s">
        <v>630</v>
      </c>
      <c r="C6" s="261">
        <v>156328</v>
      </c>
      <c r="D6" s="320"/>
      <c r="E6" s="259"/>
      <c r="F6" s="259"/>
    </row>
    <row r="7" spans="1:6" ht="11.25" customHeight="1">
      <c r="A7" s="321"/>
      <c r="B7" s="322" t="s">
        <v>587</v>
      </c>
      <c r="C7" s="323">
        <f>C4+C5</f>
        <v>156328</v>
      </c>
      <c r="D7" s="324"/>
      <c r="E7" s="259"/>
      <c r="F7" s="259"/>
    </row>
    <row r="8" spans="1:6" ht="11.25" customHeight="1">
      <c r="A8" s="315" t="s">
        <v>469</v>
      </c>
      <c r="B8" s="316" t="s">
        <v>627</v>
      </c>
      <c r="C8" s="325">
        <v>9835</v>
      </c>
      <c r="D8" s="326"/>
    </row>
    <row r="9" spans="1:6" ht="11.25" customHeight="1">
      <c r="A9" s="318"/>
      <c r="B9" s="319" t="s">
        <v>319</v>
      </c>
      <c r="C9" s="327"/>
      <c r="D9" s="328"/>
    </row>
    <row r="10" spans="1:6" ht="11.25" customHeight="1">
      <c r="A10" s="318"/>
      <c r="B10" s="319" t="s">
        <v>630</v>
      </c>
      <c r="C10" s="327"/>
      <c r="D10" s="328"/>
    </row>
    <row r="11" spans="1:6" ht="11.25" customHeight="1">
      <c r="A11" s="321"/>
      <c r="B11" s="322" t="s">
        <v>587</v>
      </c>
      <c r="C11" s="291">
        <v>9835</v>
      </c>
      <c r="D11" s="329"/>
    </row>
    <row r="12" spans="1:6" ht="11.25" customHeight="1">
      <c r="A12" s="315" t="s">
        <v>483</v>
      </c>
      <c r="B12" s="316" t="s">
        <v>627</v>
      </c>
      <c r="C12" s="260">
        <v>6035</v>
      </c>
      <c r="D12" s="317"/>
    </row>
    <row r="13" spans="1:6" ht="11.25" customHeight="1">
      <c r="A13" s="318"/>
      <c r="B13" s="319" t="s">
        <v>319</v>
      </c>
      <c r="C13" s="261">
        <v>4366</v>
      </c>
      <c r="D13" s="320"/>
    </row>
    <row r="14" spans="1:6" ht="11.25" customHeight="1">
      <c r="A14" s="318"/>
      <c r="B14" s="319" t="s">
        <v>630</v>
      </c>
      <c r="C14" s="261">
        <v>10401</v>
      </c>
      <c r="D14" s="320"/>
    </row>
    <row r="15" spans="1:6" ht="11.25" customHeight="1">
      <c r="A15" s="321"/>
      <c r="B15" s="322" t="s">
        <v>587</v>
      </c>
      <c r="C15" s="323">
        <f>C12+C13</f>
        <v>10401</v>
      </c>
      <c r="D15" s="324"/>
    </row>
    <row r="16" spans="1:6" ht="11.25" customHeight="1">
      <c r="A16" s="312" t="s">
        <v>512</v>
      </c>
      <c r="B16" s="319" t="s">
        <v>627</v>
      </c>
      <c r="C16" s="330">
        <v>169</v>
      </c>
      <c r="D16" s="331"/>
    </row>
    <row r="17" spans="1:4" ht="11.25" customHeight="1">
      <c r="A17" s="312"/>
      <c r="B17" s="319" t="s">
        <v>319</v>
      </c>
      <c r="C17" s="330">
        <v>133</v>
      </c>
      <c r="D17" s="331"/>
    </row>
    <row r="18" spans="1:4" ht="11.25" customHeight="1">
      <c r="A18" s="312"/>
      <c r="B18" s="319" t="s">
        <v>630</v>
      </c>
      <c r="C18" s="327"/>
      <c r="D18" s="332"/>
    </row>
    <row r="19" spans="1:4" ht="11.25" customHeight="1">
      <c r="A19" s="333"/>
      <c r="B19" s="322" t="s">
        <v>587</v>
      </c>
      <c r="C19" s="291">
        <f>C16+C17</f>
        <v>302</v>
      </c>
      <c r="D19" s="334"/>
    </row>
    <row r="20" spans="1:4" ht="11.25" customHeight="1">
      <c r="A20" s="312" t="s">
        <v>516</v>
      </c>
      <c r="B20" s="319" t="s">
        <v>627</v>
      </c>
      <c r="C20" s="330">
        <v>449</v>
      </c>
      <c r="D20" s="332"/>
    </row>
    <row r="21" spans="1:4" ht="11.25" customHeight="1">
      <c r="A21" s="312"/>
      <c r="B21" s="319" t="s">
        <v>319</v>
      </c>
      <c r="C21" s="330">
        <v>442</v>
      </c>
      <c r="D21" s="332"/>
    </row>
    <row r="22" spans="1:4" ht="11.25" customHeight="1">
      <c r="A22" s="312"/>
      <c r="B22" s="319" t="s">
        <v>630</v>
      </c>
      <c r="C22" s="327"/>
      <c r="D22" s="332"/>
    </row>
    <row r="23" spans="1:4" ht="11.25" customHeight="1">
      <c r="A23" s="333"/>
      <c r="B23" s="322" t="s">
        <v>587</v>
      </c>
      <c r="C23" s="291">
        <f>C20+C21</f>
        <v>891</v>
      </c>
      <c r="D23" s="334"/>
    </row>
    <row r="24" spans="1:4" ht="11.25" customHeight="1">
      <c r="A24" s="312" t="s">
        <v>524</v>
      </c>
      <c r="B24" s="319" t="s">
        <v>627</v>
      </c>
      <c r="C24" s="330">
        <v>2976</v>
      </c>
      <c r="D24" s="330"/>
    </row>
    <row r="25" spans="1:4" ht="11.25" customHeight="1">
      <c r="A25" s="312"/>
      <c r="B25" s="319" t="s">
        <v>319</v>
      </c>
      <c r="C25" s="330">
        <v>1656</v>
      </c>
      <c r="D25" s="330"/>
    </row>
    <row r="26" spans="1:4" ht="11.25" customHeight="1">
      <c r="A26" s="312"/>
      <c r="B26" s="319" t="s">
        <v>630</v>
      </c>
      <c r="C26" s="327"/>
      <c r="D26" s="332"/>
    </row>
    <row r="27" spans="1:4" ht="11.25" customHeight="1">
      <c r="A27" s="333"/>
      <c r="B27" s="322" t="s">
        <v>587</v>
      </c>
      <c r="C27" s="291">
        <f>C24+C25</f>
        <v>4632</v>
      </c>
      <c r="D27" s="334"/>
    </row>
    <row r="28" spans="1:4" ht="11.25" customHeight="1">
      <c r="A28" s="194" t="s">
        <v>554</v>
      </c>
      <c r="B28" s="319" t="s">
        <v>627</v>
      </c>
      <c r="C28" s="330">
        <v>1177</v>
      </c>
      <c r="D28" s="330"/>
    </row>
    <row r="29" spans="1:4" ht="11.25" customHeight="1">
      <c r="A29" s="194"/>
      <c r="B29" s="319" t="s">
        <v>319</v>
      </c>
      <c r="C29" s="330">
        <v>886</v>
      </c>
      <c r="D29" s="330"/>
    </row>
    <row r="30" spans="1:4" ht="11.25" customHeight="1">
      <c r="A30" s="194"/>
      <c r="B30" s="319" t="s">
        <v>630</v>
      </c>
      <c r="C30" s="330">
        <v>2063</v>
      </c>
      <c r="D30" s="330"/>
    </row>
    <row r="31" spans="1:4" ht="11.25" customHeight="1">
      <c r="A31" s="335"/>
      <c r="B31" s="322" t="s">
        <v>587</v>
      </c>
      <c r="C31" s="323">
        <f>C28+C29</f>
        <v>2063</v>
      </c>
      <c r="D31" s="323"/>
    </row>
    <row r="32" spans="1:4" ht="11.25" customHeight="1">
      <c r="A32" s="312" t="s">
        <v>572</v>
      </c>
      <c r="B32" s="319" t="s">
        <v>627</v>
      </c>
      <c r="C32" s="330">
        <v>3818</v>
      </c>
      <c r="D32" s="330"/>
    </row>
    <row r="33" spans="1:4" ht="11.25" customHeight="1">
      <c r="A33" s="312"/>
      <c r="B33" s="319" t="s">
        <v>319</v>
      </c>
      <c r="C33" s="330">
        <v>2302</v>
      </c>
      <c r="D33" s="330"/>
    </row>
    <row r="34" spans="1:4" ht="11.25" customHeight="1">
      <c r="A34" s="312"/>
      <c r="B34" s="319" t="s">
        <v>630</v>
      </c>
      <c r="C34" s="327"/>
      <c r="D34" s="332"/>
    </row>
    <row r="35" spans="1:4" ht="11.25" customHeight="1">
      <c r="A35" s="333"/>
      <c r="B35" s="322" t="s">
        <v>587</v>
      </c>
      <c r="C35" s="291">
        <f>C32+C33</f>
        <v>6120</v>
      </c>
      <c r="D35" s="291"/>
    </row>
    <row r="36" spans="1:4" ht="11.25" customHeight="1">
      <c r="A36" s="312" t="s">
        <v>568</v>
      </c>
      <c r="B36" s="319" t="s">
        <v>627</v>
      </c>
      <c r="C36" s="330">
        <v>245047</v>
      </c>
      <c r="D36" s="330">
        <v>245047</v>
      </c>
    </row>
    <row r="37" spans="1:4" ht="11.25" customHeight="1">
      <c r="A37" s="312"/>
      <c r="B37" s="319" t="s">
        <v>319</v>
      </c>
      <c r="C37" s="330">
        <v>205035</v>
      </c>
      <c r="D37" s="330">
        <v>205035</v>
      </c>
    </row>
    <row r="38" spans="1:4" ht="11.25" customHeight="1">
      <c r="A38" s="312"/>
      <c r="B38" s="319" t="s">
        <v>630</v>
      </c>
      <c r="C38" s="330">
        <v>450082</v>
      </c>
      <c r="D38" s="330">
        <v>450082</v>
      </c>
    </row>
    <row r="39" spans="1:4" ht="11.25" customHeight="1">
      <c r="A39" s="333"/>
      <c r="B39" s="322" t="s">
        <v>587</v>
      </c>
      <c r="C39" s="323">
        <f>C36+C37</f>
        <v>450082</v>
      </c>
      <c r="D39" s="323">
        <f>D36+D37</f>
        <v>450082</v>
      </c>
    </row>
    <row r="40" spans="1:4" ht="11.25" customHeight="1">
      <c r="A40" s="312" t="s">
        <v>576</v>
      </c>
      <c r="B40" s="319" t="s">
        <v>627</v>
      </c>
      <c r="C40" s="330">
        <v>23214</v>
      </c>
      <c r="D40" s="330"/>
    </row>
    <row r="41" spans="1:4" ht="11.25" customHeight="1">
      <c r="A41" s="312"/>
      <c r="B41" s="319" t="s">
        <v>319</v>
      </c>
      <c r="C41" s="327"/>
      <c r="D41" s="332"/>
    </row>
    <row r="42" spans="1:4" ht="11.25" customHeight="1">
      <c r="A42" s="312"/>
      <c r="B42" s="319" t="s">
        <v>630</v>
      </c>
      <c r="C42" s="327"/>
      <c r="D42" s="332"/>
    </row>
    <row r="43" spans="1:4" ht="11.25" customHeight="1">
      <c r="A43" s="333"/>
      <c r="B43" s="322" t="s">
        <v>587</v>
      </c>
      <c r="C43" s="291">
        <f>C40</f>
        <v>23214</v>
      </c>
      <c r="D43" s="291"/>
    </row>
    <row r="44" spans="1:4" ht="11.25" customHeight="1">
      <c r="A44" s="312" t="s">
        <v>580</v>
      </c>
      <c r="B44" s="319" t="s">
        <v>627</v>
      </c>
      <c r="C44" s="259">
        <v>2643</v>
      </c>
      <c r="D44" s="259"/>
    </row>
    <row r="45" spans="1:4" ht="11.25" customHeight="1">
      <c r="A45" s="312"/>
      <c r="B45" s="319" t="s">
        <v>319</v>
      </c>
      <c r="C45" s="259">
        <v>2332</v>
      </c>
      <c r="D45" s="259"/>
    </row>
    <row r="46" spans="1:4" ht="11.25" customHeight="1">
      <c r="A46" s="312"/>
      <c r="B46" s="319" t="s">
        <v>630</v>
      </c>
      <c r="C46" s="327"/>
      <c r="D46" s="332"/>
    </row>
    <row r="47" spans="1:4" ht="11.25" customHeight="1">
      <c r="A47" s="333"/>
      <c r="B47" s="322" t="s">
        <v>587</v>
      </c>
      <c r="C47" s="291">
        <f>C44+C45</f>
        <v>4975</v>
      </c>
      <c r="D47" s="291"/>
    </row>
    <row r="48" spans="1:4" ht="11.25" customHeight="1">
      <c r="A48" s="336" t="s">
        <v>583</v>
      </c>
      <c r="B48" s="319" t="s">
        <v>627</v>
      </c>
      <c r="C48" s="330">
        <v>1827</v>
      </c>
      <c r="D48" s="330"/>
    </row>
    <row r="49" spans="1:4" ht="11.25" customHeight="1">
      <c r="A49" s="336"/>
      <c r="B49" s="319" t="s">
        <v>319</v>
      </c>
      <c r="C49" s="330">
        <v>679</v>
      </c>
      <c r="D49" s="330"/>
    </row>
    <row r="50" spans="1:4" ht="11.25" customHeight="1">
      <c r="A50" s="336"/>
      <c r="B50" s="319" t="s">
        <v>630</v>
      </c>
      <c r="C50" s="330">
        <v>2506</v>
      </c>
      <c r="D50" s="330"/>
    </row>
    <row r="51" spans="1:4" ht="11.25" customHeight="1">
      <c r="A51" s="337"/>
      <c r="B51" s="322" t="s">
        <v>587</v>
      </c>
      <c r="C51" s="259">
        <f>C48+C49</f>
        <v>2506</v>
      </c>
      <c r="D51" s="259"/>
    </row>
    <row r="52" spans="1:4" ht="11.25" customHeight="1">
      <c r="A52" s="338" t="s">
        <v>587</v>
      </c>
      <c r="B52" s="339" t="s">
        <v>627</v>
      </c>
      <c r="C52" s="340">
        <f>C4+C8+C12+C16+C20+C24+C28+C32+C36+C40+C44+C48</f>
        <v>384976</v>
      </c>
      <c r="D52" s="340">
        <f>D4+D8+D12+D16+D20+D24+D28+D32+D36+D40+D44+D48</f>
        <v>245047</v>
      </c>
    </row>
    <row r="53" spans="1:4" ht="11.25" customHeight="1">
      <c r="A53" s="228"/>
      <c r="B53" s="295" t="s">
        <v>319</v>
      </c>
      <c r="C53" s="341">
        <f t="shared" ref="C53:D55" si="0">C5+C9+C13+C17+C21+C25+C29+C33+C37+C41+C45+C49</f>
        <v>286373</v>
      </c>
      <c r="D53" s="341">
        <f t="shared" si="0"/>
        <v>205035</v>
      </c>
    </row>
    <row r="54" spans="1:4" ht="11.25" customHeight="1">
      <c r="A54" s="228"/>
      <c r="B54" s="295" t="s">
        <v>630</v>
      </c>
      <c r="C54" s="341">
        <f t="shared" si="0"/>
        <v>621380</v>
      </c>
      <c r="D54" s="341">
        <f t="shared" si="0"/>
        <v>450082</v>
      </c>
    </row>
    <row r="55" spans="1:4" ht="11.25" customHeight="1">
      <c r="A55" s="232"/>
      <c r="B55" s="299" t="s">
        <v>587</v>
      </c>
      <c r="C55" s="342">
        <f t="shared" si="0"/>
        <v>671349</v>
      </c>
      <c r="D55" s="342">
        <f t="shared" si="0"/>
        <v>450082</v>
      </c>
    </row>
    <row r="56" spans="1:4" ht="11.25" customHeight="1">
      <c r="A56" s="24"/>
      <c r="B56" s="24"/>
      <c r="C56" s="343"/>
      <c r="D56" s="344"/>
    </row>
    <row r="57" spans="1:4" ht="11.25" customHeight="1">
      <c r="A57" s="24"/>
      <c r="B57" s="24"/>
      <c r="C57" s="343"/>
      <c r="D57" s="344"/>
    </row>
    <row r="58" spans="1:4" ht="11.25" customHeight="1">
      <c r="A58" s="24"/>
      <c r="B58" s="24"/>
      <c r="C58" s="343"/>
      <c r="D58" s="344"/>
    </row>
    <row r="59" spans="1:4" ht="11.25" customHeight="1">
      <c r="D59" s="346"/>
    </row>
    <row r="60" spans="1:4" ht="11.25" customHeight="1">
      <c r="A60" s="24"/>
      <c r="B60" s="24"/>
      <c r="C60" s="343"/>
      <c r="D60" s="346"/>
    </row>
    <row r="61" spans="1:4" ht="11.25" customHeight="1">
      <c r="A61" s="26"/>
      <c r="B61" s="26"/>
      <c r="C61" s="344"/>
      <c r="D61" s="347"/>
    </row>
    <row r="62" spans="1:4" ht="11.25" customHeight="1">
      <c r="A62" s="27"/>
      <c r="B62" s="27"/>
      <c r="C62" s="348"/>
      <c r="D62" s="331"/>
    </row>
    <row r="63" spans="1:4" ht="11.25" customHeight="1">
      <c r="A63" s="28"/>
      <c r="B63" s="28"/>
      <c r="C63" s="336"/>
      <c r="D63" s="347"/>
    </row>
    <row r="64" spans="1:4" ht="11.25" customHeight="1">
      <c r="A64" s="29"/>
      <c r="B64" s="29"/>
      <c r="C64" s="349"/>
      <c r="D64" s="347"/>
    </row>
    <row r="65" spans="1:4" ht="11.25" customHeight="1">
      <c r="A65"/>
      <c r="B65"/>
      <c r="C65"/>
      <c r="D65" s="347"/>
    </row>
    <row r="66" spans="1:4" ht="11.25" customHeight="1">
      <c r="A66"/>
      <c r="B66"/>
      <c r="C66"/>
      <c r="D66" s="347"/>
    </row>
  </sheetData>
  <mergeCells count="1">
    <mergeCell ref="C2:D2"/>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J53"/>
  <sheetViews>
    <sheetView workbookViewId="0">
      <pane ySplit="1" topLeftCell="A2" activePane="bottomLeft" state="frozen"/>
      <selection pane="bottomLeft" sqref="A1:H1"/>
    </sheetView>
  </sheetViews>
  <sheetFormatPr defaultColWidth="10.6640625" defaultRowHeight="14.5"/>
  <cols>
    <col min="1" max="1" width="16.5" style="363" customWidth="1"/>
    <col min="2" max="2" width="31" style="367" customWidth="1"/>
    <col min="3" max="4" width="6" style="368" customWidth="1"/>
    <col min="5" max="5" width="6" style="369" customWidth="1"/>
    <col min="6" max="7" width="24.33203125" style="367" customWidth="1"/>
    <col min="8" max="8" width="4.5" style="367" customWidth="1"/>
    <col min="9" max="9" width="10.6640625" style="30"/>
    <col min="10" max="10" width="14.5" style="30" bestFit="1" customWidth="1"/>
    <col min="11" max="16384" width="10.6640625" style="30"/>
  </cols>
  <sheetData>
    <row r="1" spans="1:10">
      <c r="A1" s="494" t="s">
        <v>685</v>
      </c>
      <c r="B1" s="494"/>
      <c r="C1" s="494"/>
      <c r="D1" s="494"/>
      <c r="E1" s="494"/>
      <c r="F1" s="494"/>
      <c r="G1" s="494"/>
      <c r="H1" s="494"/>
    </row>
    <row r="2" spans="1:10">
      <c r="A2" s="351" t="s">
        <v>686</v>
      </c>
      <c r="B2" s="351" t="s">
        <v>687</v>
      </c>
      <c r="C2" s="495" t="s">
        <v>688</v>
      </c>
      <c r="D2" s="495"/>
      <c r="E2" s="495"/>
      <c r="F2" s="496" t="s">
        <v>689</v>
      </c>
      <c r="G2" s="496"/>
      <c r="H2" s="496"/>
      <c r="J2" s="31"/>
    </row>
    <row r="3" spans="1:10" ht="20">
      <c r="A3" s="352"/>
      <c r="B3" s="353"/>
      <c r="C3" s="354" t="s">
        <v>690</v>
      </c>
      <c r="D3" s="354" t="s">
        <v>691</v>
      </c>
      <c r="E3" s="355" t="s">
        <v>2406</v>
      </c>
      <c r="F3" s="354" t="s">
        <v>692</v>
      </c>
      <c r="G3" s="354" t="s">
        <v>693</v>
      </c>
      <c r="H3" s="354" t="s">
        <v>694</v>
      </c>
      <c r="J3" s="356"/>
    </row>
    <row r="4" spans="1:10">
      <c r="A4" s="357" t="s">
        <v>427</v>
      </c>
      <c r="B4" s="358" t="s">
        <v>695</v>
      </c>
      <c r="C4" s="359" t="s">
        <v>696</v>
      </c>
      <c r="D4" s="359" t="s">
        <v>697</v>
      </c>
      <c r="E4" s="359" t="s">
        <v>698</v>
      </c>
      <c r="F4" s="358" t="s">
        <v>699</v>
      </c>
      <c r="G4" s="360" t="s">
        <v>700</v>
      </c>
      <c r="H4" s="177" t="s">
        <v>389</v>
      </c>
    </row>
    <row r="5" spans="1:10">
      <c r="A5" s="357" t="s">
        <v>432</v>
      </c>
      <c r="B5" s="358" t="s">
        <v>701</v>
      </c>
      <c r="C5" s="359" t="s">
        <v>696</v>
      </c>
      <c r="D5" s="359" t="s">
        <v>697</v>
      </c>
      <c r="E5" s="359" t="s">
        <v>698</v>
      </c>
      <c r="F5" s="358" t="s">
        <v>699</v>
      </c>
      <c r="G5" s="360" t="s">
        <v>700</v>
      </c>
      <c r="H5" s="177" t="s">
        <v>389</v>
      </c>
    </row>
    <row r="6" spans="1:10" ht="51.5">
      <c r="A6" s="185" t="s">
        <v>434</v>
      </c>
      <c r="B6" s="358" t="s">
        <v>702</v>
      </c>
      <c r="C6" s="359" t="s">
        <v>703</v>
      </c>
      <c r="D6" s="359" t="s">
        <v>704</v>
      </c>
      <c r="E6" s="359" t="s">
        <v>705</v>
      </c>
      <c r="F6" s="358" t="s">
        <v>706</v>
      </c>
      <c r="G6" s="360" t="s">
        <v>707</v>
      </c>
      <c r="H6" s="177" t="s">
        <v>402</v>
      </c>
    </row>
    <row r="7" spans="1:10">
      <c r="A7" s="185" t="s">
        <v>440</v>
      </c>
      <c r="B7" s="360" t="s">
        <v>708</v>
      </c>
      <c r="C7" s="361">
        <v>0.01</v>
      </c>
      <c r="D7" s="361">
        <v>0.9</v>
      </c>
      <c r="E7" s="362">
        <v>9.9999999999999995E-8</v>
      </c>
      <c r="F7" s="358" t="s">
        <v>709</v>
      </c>
      <c r="G7" s="360" t="s">
        <v>710</v>
      </c>
      <c r="H7" s="177" t="s">
        <v>389</v>
      </c>
    </row>
    <row r="8" spans="1:10" ht="21.5">
      <c r="A8" s="185" t="s">
        <v>445</v>
      </c>
      <c r="B8" s="358" t="s">
        <v>711</v>
      </c>
      <c r="C8" s="359" t="s">
        <v>712</v>
      </c>
      <c r="D8" s="359" t="s">
        <v>713</v>
      </c>
      <c r="E8" s="359" t="s">
        <v>714</v>
      </c>
      <c r="F8" s="358" t="s">
        <v>715</v>
      </c>
      <c r="G8" s="360" t="s">
        <v>716</v>
      </c>
      <c r="H8" s="177" t="s">
        <v>389</v>
      </c>
    </row>
    <row r="9" spans="1:10" s="32" customFormat="1">
      <c r="A9" s="185" t="s">
        <v>451</v>
      </c>
      <c r="B9" s="358" t="s">
        <v>711</v>
      </c>
      <c r="C9" s="359" t="s">
        <v>712</v>
      </c>
      <c r="D9" s="359" t="s">
        <v>713</v>
      </c>
      <c r="E9" s="359" t="s">
        <v>714</v>
      </c>
      <c r="F9" s="358" t="s">
        <v>699</v>
      </c>
      <c r="G9" s="360" t="s">
        <v>717</v>
      </c>
      <c r="H9" s="177" t="s">
        <v>389</v>
      </c>
    </row>
    <row r="10" spans="1:10" ht="21.5">
      <c r="A10" s="185" t="s">
        <v>455</v>
      </c>
      <c r="B10" s="358" t="s">
        <v>718</v>
      </c>
      <c r="C10" s="359" t="s">
        <v>712</v>
      </c>
      <c r="D10" s="359" t="s">
        <v>713</v>
      </c>
      <c r="E10" s="359" t="s">
        <v>714</v>
      </c>
      <c r="F10" s="358" t="s">
        <v>715</v>
      </c>
      <c r="G10" s="360" t="s">
        <v>716</v>
      </c>
      <c r="H10" s="177" t="s">
        <v>389</v>
      </c>
    </row>
    <row r="11" spans="1:10">
      <c r="A11" s="175" t="s">
        <v>459</v>
      </c>
      <c r="B11" s="358" t="s">
        <v>719</v>
      </c>
      <c r="C11" s="359" t="s">
        <v>712</v>
      </c>
      <c r="D11" s="359" t="s">
        <v>697</v>
      </c>
      <c r="E11" s="359" t="s">
        <v>720</v>
      </c>
      <c r="F11" s="358" t="s">
        <v>721</v>
      </c>
      <c r="G11" s="360" t="s">
        <v>722</v>
      </c>
      <c r="H11" s="177" t="s">
        <v>402</v>
      </c>
    </row>
    <row r="12" spans="1:10" ht="41.5">
      <c r="A12" s="185" t="s">
        <v>464</v>
      </c>
      <c r="B12" s="358" t="s">
        <v>723</v>
      </c>
      <c r="C12" s="359" t="s">
        <v>696</v>
      </c>
      <c r="D12" s="359" t="s">
        <v>697</v>
      </c>
      <c r="E12" s="359" t="s">
        <v>724</v>
      </c>
      <c r="F12" s="358" t="s">
        <v>725</v>
      </c>
      <c r="G12" s="360" t="s">
        <v>726</v>
      </c>
      <c r="H12" s="177" t="s">
        <v>389</v>
      </c>
    </row>
    <row r="13" spans="1:10" ht="21.5">
      <c r="A13" s="185" t="s">
        <v>469</v>
      </c>
      <c r="B13" s="358" t="s">
        <v>727</v>
      </c>
      <c r="C13" s="359" t="s">
        <v>728</v>
      </c>
      <c r="D13" s="359" t="s">
        <v>729</v>
      </c>
      <c r="E13" s="359" t="s">
        <v>730</v>
      </c>
      <c r="F13" s="358" t="s">
        <v>731</v>
      </c>
      <c r="G13" s="360" t="s">
        <v>732</v>
      </c>
      <c r="H13" s="177" t="s">
        <v>402</v>
      </c>
    </row>
    <row r="14" spans="1:10" ht="21.5">
      <c r="A14" s="185" t="s">
        <v>474</v>
      </c>
      <c r="B14" s="358" t="s">
        <v>733</v>
      </c>
      <c r="C14" s="359" t="s">
        <v>27</v>
      </c>
      <c r="D14" s="359" t="s">
        <v>697</v>
      </c>
      <c r="E14" s="359" t="s">
        <v>27</v>
      </c>
      <c r="F14" s="358" t="s">
        <v>699</v>
      </c>
      <c r="G14" s="360" t="s">
        <v>734</v>
      </c>
      <c r="H14" s="177" t="s">
        <v>402</v>
      </c>
    </row>
    <row r="15" spans="1:10">
      <c r="A15" s="195" t="s">
        <v>479</v>
      </c>
      <c r="B15" s="493" t="s">
        <v>2407</v>
      </c>
      <c r="C15" s="493"/>
      <c r="D15" s="493"/>
      <c r="E15" s="493"/>
      <c r="F15" s="493"/>
      <c r="G15" s="493"/>
      <c r="H15" s="363" t="s">
        <v>389</v>
      </c>
    </row>
    <row r="16" spans="1:10">
      <c r="A16" s="195" t="s">
        <v>482</v>
      </c>
      <c r="B16" s="493"/>
      <c r="C16" s="493"/>
      <c r="D16" s="493"/>
      <c r="E16" s="493"/>
      <c r="F16" s="493"/>
      <c r="G16" s="493"/>
      <c r="H16" s="363" t="s">
        <v>389</v>
      </c>
    </row>
    <row r="17" spans="1:8" ht="31.5">
      <c r="A17" s="185" t="s">
        <v>483</v>
      </c>
      <c r="B17" s="358" t="s">
        <v>735</v>
      </c>
      <c r="C17" s="359" t="s">
        <v>736</v>
      </c>
      <c r="D17" s="359" t="s">
        <v>737</v>
      </c>
      <c r="E17" s="359" t="s">
        <v>738</v>
      </c>
      <c r="F17" s="358" t="s">
        <v>739</v>
      </c>
      <c r="G17" s="360" t="s">
        <v>740</v>
      </c>
      <c r="H17" s="177" t="s">
        <v>402</v>
      </c>
    </row>
    <row r="18" spans="1:8" ht="31.5">
      <c r="A18" s="185" t="s">
        <v>487</v>
      </c>
      <c r="B18" s="358" t="s">
        <v>741</v>
      </c>
      <c r="C18" s="359" t="s">
        <v>712</v>
      </c>
      <c r="D18" s="359" t="s">
        <v>742</v>
      </c>
      <c r="E18" s="359" t="s">
        <v>743</v>
      </c>
      <c r="F18" s="358" t="s">
        <v>744</v>
      </c>
      <c r="G18" s="360" t="s">
        <v>700</v>
      </c>
      <c r="H18" s="177" t="s">
        <v>402</v>
      </c>
    </row>
    <row r="19" spans="1:8" ht="31.5">
      <c r="A19" s="185" t="s">
        <v>492</v>
      </c>
      <c r="B19" s="358" t="s">
        <v>745</v>
      </c>
      <c r="C19" s="359" t="s">
        <v>712</v>
      </c>
      <c r="D19" s="359" t="s">
        <v>742</v>
      </c>
      <c r="E19" s="359" t="s">
        <v>743</v>
      </c>
      <c r="F19" s="358" t="s">
        <v>744</v>
      </c>
      <c r="G19" s="360" t="s">
        <v>700</v>
      </c>
      <c r="H19" s="177" t="s">
        <v>402</v>
      </c>
    </row>
    <row r="20" spans="1:8">
      <c r="A20" s="185" t="s">
        <v>496</v>
      </c>
      <c r="B20" s="358" t="s">
        <v>746</v>
      </c>
      <c r="C20" s="359" t="s">
        <v>728</v>
      </c>
      <c r="D20" s="359" t="s">
        <v>729</v>
      </c>
      <c r="E20" s="359" t="s">
        <v>747</v>
      </c>
      <c r="F20" s="358" t="s">
        <v>748</v>
      </c>
      <c r="G20" s="360" t="s">
        <v>749</v>
      </c>
      <c r="H20" s="177" t="s">
        <v>389</v>
      </c>
    </row>
    <row r="21" spans="1:8">
      <c r="A21" s="185" t="s">
        <v>500</v>
      </c>
      <c r="B21" s="358" t="s">
        <v>750</v>
      </c>
      <c r="C21" s="359" t="s">
        <v>728</v>
      </c>
      <c r="D21" s="359" t="s">
        <v>729</v>
      </c>
      <c r="E21" s="359" t="s">
        <v>747</v>
      </c>
      <c r="F21" s="358" t="s">
        <v>748</v>
      </c>
      <c r="G21" s="360" t="s">
        <v>749</v>
      </c>
      <c r="H21" s="177" t="s">
        <v>389</v>
      </c>
    </row>
    <row r="22" spans="1:8">
      <c r="A22" s="185" t="s">
        <v>503</v>
      </c>
      <c r="B22" s="358" t="s">
        <v>751</v>
      </c>
      <c r="C22" s="359" t="s">
        <v>712</v>
      </c>
      <c r="D22" s="359" t="s">
        <v>737</v>
      </c>
      <c r="E22" s="359" t="s">
        <v>752</v>
      </c>
      <c r="F22" s="358" t="s">
        <v>753</v>
      </c>
      <c r="G22" s="360" t="s">
        <v>754</v>
      </c>
      <c r="H22" s="177" t="s">
        <v>402</v>
      </c>
    </row>
    <row r="23" spans="1:8">
      <c r="A23" s="195" t="s">
        <v>508</v>
      </c>
      <c r="B23" s="358" t="s">
        <v>755</v>
      </c>
      <c r="C23" s="359" t="s">
        <v>712</v>
      </c>
      <c r="D23" s="359" t="s">
        <v>737</v>
      </c>
      <c r="E23" s="359" t="s">
        <v>752</v>
      </c>
      <c r="F23" s="358" t="s">
        <v>753</v>
      </c>
      <c r="G23" s="360" t="s">
        <v>754</v>
      </c>
      <c r="H23" s="177" t="s">
        <v>402</v>
      </c>
    </row>
    <row r="24" spans="1:8">
      <c r="A24" s="185" t="s">
        <v>512</v>
      </c>
      <c r="B24" s="358" t="s">
        <v>756</v>
      </c>
      <c r="C24" s="359" t="s">
        <v>696</v>
      </c>
      <c r="D24" s="359" t="s">
        <v>757</v>
      </c>
      <c r="E24" s="359" t="s">
        <v>758</v>
      </c>
      <c r="F24" s="363" t="s">
        <v>27</v>
      </c>
      <c r="G24" s="360" t="s">
        <v>700</v>
      </c>
      <c r="H24" s="177" t="s">
        <v>402</v>
      </c>
    </row>
    <row r="25" spans="1:8">
      <c r="A25" s="185" t="s">
        <v>516</v>
      </c>
      <c r="B25" s="358" t="s">
        <v>759</v>
      </c>
      <c r="C25" s="359" t="s">
        <v>760</v>
      </c>
      <c r="D25" s="359" t="s">
        <v>761</v>
      </c>
      <c r="E25" s="359" t="s">
        <v>758</v>
      </c>
      <c r="F25" s="363" t="s">
        <v>27</v>
      </c>
      <c r="G25" s="360" t="s">
        <v>700</v>
      </c>
      <c r="H25" s="177" t="s">
        <v>389</v>
      </c>
    </row>
    <row r="26" spans="1:8" ht="21.5">
      <c r="A26" s="185" t="s">
        <v>519</v>
      </c>
      <c r="B26" s="358" t="s">
        <v>762</v>
      </c>
      <c r="C26" s="359" t="s">
        <v>696</v>
      </c>
      <c r="D26" s="359" t="s">
        <v>737</v>
      </c>
      <c r="E26" s="359" t="s">
        <v>763</v>
      </c>
      <c r="F26" s="358" t="s">
        <v>764</v>
      </c>
      <c r="G26" s="360" t="s">
        <v>765</v>
      </c>
      <c r="H26" s="177" t="s">
        <v>389</v>
      </c>
    </row>
    <row r="27" spans="1:8" s="33" customFormat="1">
      <c r="A27" s="185" t="s">
        <v>524</v>
      </c>
      <c r="B27" s="358" t="s">
        <v>766</v>
      </c>
      <c r="C27" s="359" t="s">
        <v>767</v>
      </c>
      <c r="D27" s="359" t="s">
        <v>737</v>
      </c>
      <c r="E27" s="359" t="s">
        <v>768</v>
      </c>
      <c r="F27" s="358" t="s">
        <v>699</v>
      </c>
      <c r="G27" s="360" t="s">
        <v>769</v>
      </c>
      <c r="H27" s="177" t="s">
        <v>402</v>
      </c>
    </row>
    <row r="28" spans="1:8" s="34" customFormat="1" ht="20">
      <c r="A28" s="185" t="s">
        <v>529</v>
      </c>
      <c r="B28" s="358" t="s">
        <v>770</v>
      </c>
      <c r="C28" s="359" t="s">
        <v>696</v>
      </c>
      <c r="D28" s="359" t="s">
        <v>697</v>
      </c>
      <c r="E28" s="359" t="s">
        <v>763</v>
      </c>
      <c r="F28" s="358" t="s">
        <v>771</v>
      </c>
      <c r="G28" s="360" t="s">
        <v>772</v>
      </c>
      <c r="H28" s="177" t="s">
        <v>402</v>
      </c>
    </row>
    <row r="29" spans="1:8">
      <c r="A29" s="298" t="s">
        <v>773</v>
      </c>
      <c r="B29" s="493" t="s">
        <v>2407</v>
      </c>
      <c r="C29" s="493"/>
      <c r="D29" s="493"/>
      <c r="E29" s="493"/>
      <c r="F29" s="493"/>
      <c r="G29" s="493"/>
      <c r="H29" s="363" t="s">
        <v>389</v>
      </c>
    </row>
    <row r="30" spans="1:8">
      <c r="A30" s="298" t="s">
        <v>774</v>
      </c>
      <c r="B30" s="493"/>
      <c r="C30" s="493"/>
      <c r="D30" s="493"/>
      <c r="E30" s="493"/>
      <c r="F30" s="493"/>
      <c r="G30" s="493"/>
      <c r="H30" s="363" t="s">
        <v>389</v>
      </c>
    </row>
    <row r="31" spans="1:8">
      <c r="A31" s="298" t="s">
        <v>775</v>
      </c>
      <c r="B31" s="493"/>
      <c r="C31" s="493"/>
      <c r="D31" s="493"/>
      <c r="E31" s="493"/>
      <c r="F31" s="493"/>
      <c r="G31" s="493"/>
      <c r="H31" s="363" t="s">
        <v>389</v>
      </c>
    </row>
    <row r="32" spans="1:8" ht="21.5">
      <c r="A32" s="195" t="s">
        <v>536</v>
      </c>
      <c r="B32" s="358" t="s">
        <v>776</v>
      </c>
      <c r="C32" s="359" t="s">
        <v>696</v>
      </c>
      <c r="D32" s="359" t="s">
        <v>697</v>
      </c>
      <c r="E32" s="359" t="s">
        <v>777</v>
      </c>
      <c r="F32" s="358" t="s">
        <v>778</v>
      </c>
      <c r="G32" s="360" t="s">
        <v>779</v>
      </c>
      <c r="H32" s="177" t="s">
        <v>389</v>
      </c>
    </row>
    <row r="33" spans="1:8" ht="16" customHeight="1">
      <c r="A33" s="198" t="s">
        <v>541</v>
      </c>
      <c r="B33" s="493" t="s">
        <v>2407</v>
      </c>
      <c r="C33" s="493"/>
      <c r="D33" s="493"/>
      <c r="E33" s="493"/>
      <c r="F33" s="493"/>
      <c r="G33" s="493"/>
      <c r="H33" s="363" t="s">
        <v>389</v>
      </c>
    </row>
    <row r="34" spans="1:8">
      <c r="A34" s="185" t="s">
        <v>542</v>
      </c>
      <c r="B34" s="358" t="s">
        <v>780</v>
      </c>
      <c r="C34" s="359" t="s">
        <v>781</v>
      </c>
      <c r="D34" s="359" t="s">
        <v>782</v>
      </c>
      <c r="E34" s="359" t="s">
        <v>783</v>
      </c>
      <c r="F34" s="358" t="s">
        <v>784</v>
      </c>
      <c r="G34" s="360" t="s">
        <v>785</v>
      </c>
      <c r="H34" s="177" t="s">
        <v>389</v>
      </c>
    </row>
    <row r="35" spans="1:8">
      <c r="A35" s="185" t="s">
        <v>546</v>
      </c>
      <c r="B35" s="358" t="s">
        <v>780</v>
      </c>
      <c r="C35" s="359" t="s">
        <v>781</v>
      </c>
      <c r="D35" s="359" t="s">
        <v>782</v>
      </c>
      <c r="E35" s="359" t="s">
        <v>783</v>
      </c>
      <c r="F35" s="358" t="s">
        <v>784</v>
      </c>
      <c r="G35" s="360" t="s">
        <v>785</v>
      </c>
      <c r="H35" s="177" t="s">
        <v>389</v>
      </c>
    </row>
    <row r="36" spans="1:8">
      <c r="A36" s="195" t="s">
        <v>550</v>
      </c>
      <c r="B36" s="358" t="s">
        <v>786</v>
      </c>
      <c r="C36" s="359" t="s">
        <v>781</v>
      </c>
      <c r="D36" s="359" t="s">
        <v>782</v>
      </c>
      <c r="E36" s="359" t="s">
        <v>783</v>
      </c>
      <c r="F36" s="358" t="s">
        <v>784</v>
      </c>
      <c r="G36" s="360" t="s">
        <v>785</v>
      </c>
      <c r="H36" s="177" t="s">
        <v>389</v>
      </c>
    </row>
    <row r="37" spans="1:8">
      <c r="A37" s="195" t="s">
        <v>554</v>
      </c>
      <c r="B37" s="358" t="s">
        <v>787</v>
      </c>
      <c r="C37" s="359" t="s">
        <v>27</v>
      </c>
      <c r="D37" s="359" t="s">
        <v>788</v>
      </c>
      <c r="E37" s="359" t="s">
        <v>789</v>
      </c>
      <c r="F37" s="358" t="s">
        <v>790</v>
      </c>
      <c r="G37" s="360" t="s">
        <v>791</v>
      </c>
      <c r="H37" s="177" t="s">
        <v>402</v>
      </c>
    </row>
    <row r="38" spans="1:8">
      <c r="A38" s="185" t="s">
        <v>558</v>
      </c>
      <c r="B38" s="358" t="s">
        <v>792</v>
      </c>
      <c r="C38" s="359" t="s">
        <v>712</v>
      </c>
      <c r="D38" s="359" t="s">
        <v>742</v>
      </c>
      <c r="E38" s="359" t="s">
        <v>714</v>
      </c>
      <c r="F38" s="358" t="s">
        <v>784</v>
      </c>
      <c r="G38" s="360" t="s">
        <v>785</v>
      </c>
      <c r="H38" s="177" t="s">
        <v>389</v>
      </c>
    </row>
    <row r="39" spans="1:8" ht="51.5">
      <c r="A39" s="185" t="s">
        <v>564</v>
      </c>
      <c r="B39" s="358" t="s">
        <v>793</v>
      </c>
      <c r="C39" s="359" t="s">
        <v>696</v>
      </c>
      <c r="D39" s="359" t="s">
        <v>737</v>
      </c>
      <c r="E39" s="359" t="s">
        <v>794</v>
      </c>
      <c r="F39" s="358" t="s">
        <v>753</v>
      </c>
      <c r="G39" s="360" t="s">
        <v>795</v>
      </c>
      <c r="H39" s="177" t="s">
        <v>402</v>
      </c>
    </row>
    <row r="40" spans="1:8">
      <c r="A40" s="185" t="s">
        <v>568</v>
      </c>
      <c r="B40" s="358" t="s">
        <v>796</v>
      </c>
      <c r="C40" s="359" t="s">
        <v>797</v>
      </c>
      <c r="D40" s="359" t="s">
        <v>697</v>
      </c>
      <c r="E40" s="359" t="s">
        <v>27</v>
      </c>
      <c r="F40" s="358" t="s">
        <v>699</v>
      </c>
      <c r="G40" s="360" t="s">
        <v>716</v>
      </c>
      <c r="H40" s="177" t="s">
        <v>389</v>
      </c>
    </row>
    <row r="41" spans="1:8" ht="31.5">
      <c r="A41" s="185" t="s">
        <v>572</v>
      </c>
      <c r="B41" s="358" t="s">
        <v>798</v>
      </c>
      <c r="C41" s="359" t="s">
        <v>696</v>
      </c>
      <c r="D41" s="359" t="s">
        <v>737</v>
      </c>
      <c r="E41" s="359" t="s">
        <v>738</v>
      </c>
      <c r="F41" s="358" t="s">
        <v>799</v>
      </c>
      <c r="G41" s="360" t="s">
        <v>800</v>
      </c>
      <c r="H41" s="177" t="s">
        <v>402</v>
      </c>
    </row>
    <row r="42" spans="1:8" ht="21.5">
      <c r="A42" s="175" t="s">
        <v>576</v>
      </c>
      <c r="B42" s="358" t="s">
        <v>801</v>
      </c>
      <c r="C42" s="359"/>
      <c r="D42" s="359" t="s">
        <v>802</v>
      </c>
      <c r="E42" s="359" t="s">
        <v>763</v>
      </c>
      <c r="F42" s="358" t="s">
        <v>803</v>
      </c>
      <c r="G42" s="360" t="s">
        <v>804</v>
      </c>
      <c r="H42" s="177" t="s">
        <v>402</v>
      </c>
    </row>
    <row r="43" spans="1:8">
      <c r="A43" s="175" t="s">
        <v>580</v>
      </c>
      <c r="B43" s="364" t="s">
        <v>792</v>
      </c>
      <c r="C43" s="359" t="s">
        <v>696</v>
      </c>
      <c r="D43" s="359" t="s">
        <v>806</v>
      </c>
      <c r="E43" s="359" t="s">
        <v>763</v>
      </c>
      <c r="F43" s="364" t="s">
        <v>2408</v>
      </c>
      <c r="G43" s="360" t="s">
        <v>795</v>
      </c>
      <c r="H43" s="177" t="s">
        <v>389</v>
      </c>
    </row>
    <row r="44" spans="1:8">
      <c r="A44" s="185" t="s">
        <v>583</v>
      </c>
      <c r="B44" s="358" t="s">
        <v>805</v>
      </c>
      <c r="C44" s="359" t="s">
        <v>712</v>
      </c>
      <c r="D44" s="359" t="s">
        <v>806</v>
      </c>
      <c r="E44" s="359" t="s">
        <v>783</v>
      </c>
      <c r="F44" s="358" t="s">
        <v>807</v>
      </c>
      <c r="G44" s="360" t="s">
        <v>716</v>
      </c>
      <c r="H44" s="177" t="s">
        <v>402</v>
      </c>
    </row>
    <row r="45" spans="1:8">
      <c r="B45" s="363"/>
      <c r="C45" s="365"/>
      <c r="D45" s="365"/>
      <c r="E45" s="366"/>
      <c r="F45" s="363"/>
      <c r="G45" s="363"/>
      <c r="H45" s="363"/>
    </row>
    <row r="46" spans="1:8" ht="45" customHeight="1">
      <c r="A46" s="497" t="s">
        <v>2409</v>
      </c>
      <c r="B46" s="497"/>
      <c r="C46" s="497"/>
      <c r="D46" s="497"/>
      <c r="E46" s="497"/>
      <c r="F46" s="497"/>
      <c r="G46" s="497"/>
      <c r="H46" s="497"/>
    </row>
    <row r="48" spans="1:8" ht="15.5">
      <c r="A48" s="226" t="s">
        <v>2410</v>
      </c>
    </row>
    <row r="50" spans="1:8">
      <c r="A50" s="493"/>
      <c r="B50" s="493"/>
      <c r="C50" s="493"/>
      <c r="D50" s="493"/>
      <c r="E50" s="493"/>
      <c r="F50" s="493"/>
      <c r="G50" s="493"/>
      <c r="H50" s="493"/>
    </row>
    <row r="53" spans="1:8" ht="15.5">
      <c r="A53" s="226"/>
    </row>
  </sheetData>
  <mergeCells count="8">
    <mergeCell ref="A50:H50"/>
    <mergeCell ref="A1:H1"/>
    <mergeCell ref="C2:E2"/>
    <mergeCell ref="F2:H2"/>
    <mergeCell ref="A46:H46"/>
    <mergeCell ref="B15:G16"/>
    <mergeCell ref="B29:G31"/>
    <mergeCell ref="B33:G33"/>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I137"/>
  <sheetViews>
    <sheetView workbookViewId="0">
      <pane ySplit="1" topLeftCell="A2" activePane="bottomLeft" state="frozen"/>
      <selection pane="bottomLeft" activeCell="N21" sqref="N21:N22"/>
    </sheetView>
  </sheetViews>
  <sheetFormatPr defaultColWidth="10.6640625" defaultRowHeight="10"/>
  <cols>
    <col min="1" max="2" width="10.6640625" style="378"/>
    <col min="3" max="3" width="10.6640625" style="382"/>
    <col min="4" max="8" width="10.6640625" style="378"/>
    <col min="9" max="9" width="10.6640625" style="381"/>
    <col min="10" max="16384" width="10.6640625" style="308"/>
  </cols>
  <sheetData>
    <row r="1" spans="1:9" ht="10.5">
      <c r="A1" s="498" t="s">
        <v>2413</v>
      </c>
      <c r="B1" s="498"/>
      <c r="C1" s="498"/>
      <c r="D1" s="498"/>
      <c r="E1" s="498"/>
      <c r="F1" s="498"/>
      <c r="G1" s="498"/>
      <c r="H1" s="498"/>
      <c r="I1" s="498"/>
    </row>
    <row r="2" spans="1:9" ht="20">
      <c r="A2" s="386" t="s">
        <v>481</v>
      </c>
      <c r="B2" s="386" t="s">
        <v>808</v>
      </c>
      <c r="C2" s="386" t="s">
        <v>809</v>
      </c>
      <c r="D2" s="387" t="s">
        <v>810</v>
      </c>
      <c r="E2" s="387" t="s">
        <v>811</v>
      </c>
      <c r="F2" s="387" t="s">
        <v>812</v>
      </c>
      <c r="G2" s="387" t="s">
        <v>813</v>
      </c>
      <c r="H2" s="386" t="s">
        <v>814</v>
      </c>
      <c r="I2" s="388" t="s">
        <v>2414</v>
      </c>
    </row>
    <row r="3" spans="1:9">
      <c r="A3" s="389" t="s">
        <v>427</v>
      </c>
      <c r="B3" s="390" t="s">
        <v>815</v>
      </c>
      <c r="C3" s="390">
        <v>15503156</v>
      </c>
      <c r="D3" s="390">
        <v>0</v>
      </c>
      <c r="E3" s="390">
        <v>136</v>
      </c>
      <c r="F3" s="390">
        <v>3388440</v>
      </c>
      <c r="G3" s="390">
        <v>98</v>
      </c>
      <c r="H3" s="390">
        <v>12114482</v>
      </c>
      <c r="I3" s="391">
        <v>1.0090857744216919</v>
      </c>
    </row>
    <row r="4" spans="1:9">
      <c r="A4" s="389"/>
      <c r="B4" s="390" t="s">
        <v>816</v>
      </c>
      <c r="C4" s="392">
        <v>15673997</v>
      </c>
      <c r="D4" s="392">
        <v>0</v>
      </c>
      <c r="E4" s="392">
        <v>243</v>
      </c>
      <c r="F4" s="392">
        <v>3422502</v>
      </c>
      <c r="G4" s="392">
        <v>96</v>
      </c>
      <c r="H4" s="392">
        <v>12251156</v>
      </c>
      <c r="I4" s="391">
        <v>1.0016082525253296</v>
      </c>
    </row>
    <row r="5" spans="1:9">
      <c r="A5" s="393"/>
      <c r="B5" s="394" t="s">
        <v>817</v>
      </c>
      <c r="C5" s="395" t="s">
        <v>818</v>
      </c>
      <c r="D5" s="395" t="s">
        <v>818</v>
      </c>
      <c r="E5" s="395" t="s">
        <v>818</v>
      </c>
      <c r="F5" s="395" t="s">
        <v>818</v>
      </c>
      <c r="G5" s="395" t="s">
        <v>818</v>
      </c>
      <c r="H5" s="395" t="s">
        <v>818</v>
      </c>
      <c r="I5" s="396" t="s">
        <v>818</v>
      </c>
    </row>
    <row r="6" spans="1:9">
      <c r="A6" s="389" t="s">
        <v>432</v>
      </c>
      <c r="B6" s="390" t="s">
        <v>815</v>
      </c>
      <c r="C6" s="390">
        <v>15636313</v>
      </c>
      <c r="D6" s="390">
        <v>0</v>
      </c>
      <c r="E6" s="390">
        <v>437</v>
      </c>
      <c r="F6" s="390">
        <v>3521011</v>
      </c>
      <c r="G6" s="390">
        <v>52</v>
      </c>
      <c r="H6" s="390">
        <v>12114813</v>
      </c>
      <c r="I6" s="391">
        <v>1.0109326839447021</v>
      </c>
    </row>
    <row r="7" spans="1:9">
      <c r="A7" s="389"/>
      <c r="B7" s="390" t="s">
        <v>816</v>
      </c>
      <c r="C7" s="392">
        <v>15450675</v>
      </c>
      <c r="D7" s="392">
        <v>0</v>
      </c>
      <c r="E7" s="392">
        <v>355</v>
      </c>
      <c r="F7" s="392">
        <v>3465422</v>
      </c>
      <c r="G7" s="392">
        <v>51</v>
      </c>
      <c r="H7" s="392">
        <v>11984847</v>
      </c>
      <c r="I7" s="391">
        <v>1.0008307695388794</v>
      </c>
    </row>
    <row r="8" spans="1:9">
      <c r="A8" s="393"/>
      <c r="B8" s="394" t="s">
        <v>817</v>
      </c>
      <c r="C8" s="395" t="s">
        <v>818</v>
      </c>
      <c r="D8" s="395" t="s">
        <v>818</v>
      </c>
      <c r="E8" s="395" t="s">
        <v>818</v>
      </c>
      <c r="F8" s="395" t="s">
        <v>818</v>
      </c>
      <c r="G8" s="395" t="s">
        <v>818</v>
      </c>
      <c r="H8" s="395" t="s">
        <v>818</v>
      </c>
      <c r="I8" s="396" t="s">
        <v>818</v>
      </c>
    </row>
    <row r="9" spans="1:9">
      <c r="A9" s="397" t="s">
        <v>434</v>
      </c>
      <c r="B9" s="390" t="s">
        <v>815</v>
      </c>
      <c r="C9" s="390">
        <v>12256973</v>
      </c>
      <c r="D9" s="390">
        <v>0</v>
      </c>
      <c r="E9" s="390">
        <v>264284</v>
      </c>
      <c r="F9" s="390">
        <v>2876402</v>
      </c>
      <c r="G9" s="390">
        <v>0</v>
      </c>
      <c r="H9" s="390">
        <v>9116287</v>
      </c>
      <c r="I9" s="391">
        <v>0.9939800500869751</v>
      </c>
    </row>
    <row r="10" spans="1:9">
      <c r="A10" s="397"/>
      <c r="B10" s="390" t="s">
        <v>816</v>
      </c>
      <c r="C10" s="398" t="s">
        <v>818</v>
      </c>
      <c r="D10" s="398" t="s">
        <v>818</v>
      </c>
      <c r="E10" s="398" t="s">
        <v>818</v>
      </c>
      <c r="F10" s="398" t="s">
        <v>818</v>
      </c>
      <c r="G10" s="398" t="s">
        <v>818</v>
      </c>
      <c r="H10" s="398" t="s">
        <v>818</v>
      </c>
      <c r="I10" s="399" t="s">
        <v>818</v>
      </c>
    </row>
    <row r="11" spans="1:9">
      <c r="A11" s="400"/>
      <c r="B11" s="394" t="s">
        <v>817</v>
      </c>
      <c r="C11" s="395" t="s">
        <v>818</v>
      </c>
      <c r="D11" s="395" t="s">
        <v>818</v>
      </c>
      <c r="E11" s="395" t="s">
        <v>818</v>
      </c>
      <c r="F11" s="395" t="s">
        <v>818</v>
      </c>
      <c r="G11" s="395" t="s">
        <v>818</v>
      </c>
      <c r="H11" s="395" t="s">
        <v>818</v>
      </c>
      <c r="I11" s="396" t="s">
        <v>818</v>
      </c>
    </row>
    <row r="12" spans="1:9">
      <c r="A12" s="397" t="s">
        <v>440</v>
      </c>
      <c r="B12" s="390" t="s">
        <v>815</v>
      </c>
      <c r="C12" s="390">
        <v>26017882</v>
      </c>
      <c r="D12" s="390">
        <v>0</v>
      </c>
      <c r="E12" s="390">
        <v>845168</v>
      </c>
      <c r="F12" s="390">
        <v>16002365</v>
      </c>
      <c r="G12" s="390">
        <v>3</v>
      </c>
      <c r="H12" s="390">
        <v>9170346</v>
      </c>
      <c r="I12" s="391">
        <v>1.0056101083755493</v>
      </c>
    </row>
    <row r="13" spans="1:9">
      <c r="A13" s="397"/>
      <c r="B13" s="390" t="s">
        <v>816</v>
      </c>
      <c r="C13" s="392">
        <v>25687276</v>
      </c>
      <c r="D13" s="392">
        <v>0</v>
      </c>
      <c r="E13" s="392">
        <v>592528</v>
      </c>
      <c r="F13" s="392">
        <v>16391025</v>
      </c>
      <c r="G13" s="392">
        <v>3</v>
      </c>
      <c r="H13" s="392">
        <v>8703720</v>
      </c>
      <c r="I13" s="391">
        <v>1.0037375688552856</v>
      </c>
    </row>
    <row r="14" spans="1:9">
      <c r="A14" s="400"/>
      <c r="B14" s="394" t="s">
        <v>817</v>
      </c>
      <c r="C14" s="395" t="s">
        <v>818</v>
      </c>
      <c r="D14" s="395" t="s">
        <v>818</v>
      </c>
      <c r="E14" s="395" t="s">
        <v>818</v>
      </c>
      <c r="F14" s="395" t="s">
        <v>818</v>
      </c>
      <c r="G14" s="395" t="s">
        <v>818</v>
      </c>
      <c r="H14" s="395" t="s">
        <v>818</v>
      </c>
      <c r="I14" s="396" t="s">
        <v>818</v>
      </c>
    </row>
    <row r="15" spans="1:9">
      <c r="A15" s="397" t="s">
        <v>445</v>
      </c>
      <c r="B15" s="390" t="s">
        <v>815</v>
      </c>
      <c r="C15" s="390">
        <v>12106695</v>
      </c>
      <c r="D15" s="390">
        <v>0</v>
      </c>
      <c r="E15" s="390">
        <v>6287</v>
      </c>
      <c r="F15" s="390">
        <v>2306287</v>
      </c>
      <c r="G15" s="390">
        <v>16260</v>
      </c>
      <c r="H15" s="390">
        <v>9777861</v>
      </c>
      <c r="I15" s="391">
        <v>0.98124408721923828</v>
      </c>
    </row>
    <row r="16" spans="1:9">
      <c r="A16" s="397"/>
      <c r="B16" s="390" t="s">
        <v>816</v>
      </c>
      <c r="C16" s="392">
        <v>11575263</v>
      </c>
      <c r="D16" s="392">
        <v>0</v>
      </c>
      <c r="E16" s="392">
        <v>14553</v>
      </c>
      <c r="F16" s="392">
        <v>2896211</v>
      </c>
      <c r="G16" s="392">
        <v>11327</v>
      </c>
      <c r="H16" s="392">
        <v>8653172</v>
      </c>
      <c r="I16" s="391">
        <v>0.95477002859115601</v>
      </c>
    </row>
    <row r="17" spans="1:9">
      <c r="A17" s="400"/>
      <c r="B17" s="394" t="s">
        <v>817</v>
      </c>
      <c r="C17" s="401">
        <v>12208524</v>
      </c>
      <c r="D17" s="401">
        <v>0</v>
      </c>
      <c r="E17" s="401">
        <v>6636</v>
      </c>
      <c r="F17" s="401">
        <v>1992812</v>
      </c>
      <c r="G17" s="401">
        <v>18265</v>
      </c>
      <c r="H17" s="401">
        <v>10190811</v>
      </c>
      <c r="I17" s="402">
        <v>0.9397309422492981</v>
      </c>
    </row>
    <row r="18" spans="1:9">
      <c r="A18" s="397" t="s">
        <v>451</v>
      </c>
      <c r="B18" s="390" t="s">
        <v>815</v>
      </c>
      <c r="C18" s="390">
        <v>8789318</v>
      </c>
      <c r="D18" s="390">
        <v>0</v>
      </c>
      <c r="E18" s="390">
        <v>4380</v>
      </c>
      <c r="F18" s="390">
        <v>15384</v>
      </c>
      <c r="G18" s="390">
        <v>58</v>
      </c>
      <c r="H18" s="390">
        <v>8769496</v>
      </c>
      <c r="I18" s="391">
        <v>0.97178411483764648</v>
      </c>
    </row>
    <row r="19" spans="1:9">
      <c r="A19" s="397"/>
      <c r="B19" s="390" t="s">
        <v>816</v>
      </c>
      <c r="C19" s="392">
        <v>8788739</v>
      </c>
      <c r="D19" s="392">
        <v>0</v>
      </c>
      <c r="E19" s="392">
        <v>5536</v>
      </c>
      <c r="F19" s="392">
        <v>768331</v>
      </c>
      <c r="G19" s="392">
        <v>54</v>
      </c>
      <c r="H19" s="392">
        <v>8014818</v>
      </c>
      <c r="I19" s="391">
        <v>0.99570226669311523</v>
      </c>
    </row>
    <row r="20" spans="1:9">
      <c r="A20" s="400"/>
      <c r="B20" s="394" t="s">
        <v>817</v>
      </c>
      <c r="C20" s="401">
        <v>8789320</v>
      </c>
      <c r="D20" s="401">
        <v>0</v>
      </c>
      <c r="E20" s="401">
        <v>4392</v>
      </c>
      <c r="F20" s="401">
        <v>1838</v>
      </c>
      <c r="G20" s="401">
        <v>57</v>
      </c>
      <c r="H20" s="401">
        <v>8783033</v>
      </c>
      <c r="I20" s="402">
        <v>0.97494035959243774</v>
      </c>
    </row>
    <row r="21" spans="1:9">
      <c r="A21" s="397" t="s">
        <v>455</v>
      </c>
      <c r="B21" s="390" t="s">
        <v>815</v>
      </c>
      <c r="C21" s="390">
        <v>12170633</v>
      </c>
      <c r="D21" s="390">
        <v>0</v>
      </c>
      <c r="E21" s="390">
        <v>6389</v>
      </c>
      <c r="F21" s="390">
        <v>3771540</v>
      </c>
      <c r="G21" s="390">
        <v>10197</v>
      </c>
      <c r="H21" s="390">
        <v>8382507</v>
      </c>
      <c r="I21" s="391">
        <v>0.9936099648475647</v>
      </c>
    </row>
    <row r="22" spans="1:9">
      <c r="A22" s="397"/>
      <c r="B22" s="390" t="s">
        <v>816</v>
      </c>
      <c r="C22" s="392">
        <v>11531632</v>
      </c>
      <c r="D22" s="392">
        <v>0</v>
      </c>
      <c r="E22" s="392">
        <v>5267</v>
      </c>
      <c r="F22" s="392">
        <v>4060837</v>
      </c>
      <c r="G22" s="392">
        <v>7154</v>
      </c>
      <c r="H22" s="392">
        <v>7458374</v>
      </c>
      <c r="I22" s="391">
        <v>0.99383717775344849</v>
      </c>
    </row>
    <row r="23" spans="1:9">
      <c r="A23" s="400"/>
      <c r="B23" s="394" t="s">
        <v>817</v>
      </c>
      <c r="C23" s="401">
        <v>12319158</v>
      </c>
      <c r="D23" s="401">
        <v>0</v>
      </c>
      <c r="E23" s="401">
        <v>6373</v>
      </c>
      <c r="F23" s="401">
        <v>3288233</v>
      </c>
      <c r="G23" s="401">
        <v>12887</v>
      </c>
      <c r="H23" s="401">
        <v>9011665</v>
      </c>
      <c r="I23" s="402">
        <v>0.99500972032546997</v>
      </c>
    </row>
    <row r="24" spans="1:9">
      <c r="A24" s="397" t="s">
        <v>459</v>
      </c>
      <c r="B24" s="390" t="s">
        <v>815</v>
      </c>
      <c r="C24" s="390">
        <v>13836234</v>
      </c>
      <c r="D24" s="390">
        <v>0</v>
      </c>
      <c r="E24" s="390">
        <v>533473</v>
      </c>
      <c r="F24" s="390">
        <v>14996</v>
      </c>
      <c r="G24" s="390">
        <v>2119432</v>
      </c>
      <c r="H24" s="390">
        <v>11168333</v>
      </c>
      <c r="I24" s="391">
        <v>1.0279470682144165</v>
      </c>
    </row>
    <row r="25" spans="1:9">
      <c r="A25" s="397"/>
      <c r="B25" s="390" t="s">
        <v>816</v>
      </c>
      <c r="C25" s="392">
        <v>13802626</v>
      </c>
      <c r="D25" s="392">
        <v>0</v>
      </c>
      <c r="E25" s="392">
        <v>448701</v>
      </c>
      <c r="F25" s="392">
        <v>81103</v>
      </c>
      <c r="G25" s="392">
        <v>2112903</v>
      </c>
      <c r="H25" s="392">
        <v>11159919</v>
      </c>
      <c r="I25" s="391">
        <v>1.0242388248443604</v>
      </c>
    </row>
    <row r="26" spans="1:9">
      <c r="A26" s="400"/>
      <c r="B26" s="394" t="s">
        <v>817</v>
      </c>
      <c r="C26" s="401">
        <v>13824302</v>
      </c>
      <c r="D26" s="401">
        <v>0</v>
      </c>
      <c r="E26" s="401">
        <v>437144</v>
      </c>
      <c r="F26" s="401">
        <v>61381</v>
      </c>
      <c r="G26" s="401">
        <v>2137691</v>
      </c>
      <c r="H26" s="401">
        <v>11188086</v>
      </c>
      <c r="I26" s="402">
        <v>1.0091279745101929</v>
      </c>
    </row>
    <row r="27" spans="1:9">
      <c r="A27" s="397" t="s">
        <v>464</v>
      </c>
      <c r="B27" s="390" t="s">
        <v>815</v>
      </c>
      <c r="C27" s="390">
        <v>26302396</v>
      </c>
      <c r="D27" s="390">
        <v>0</v>
      </c>
      <c r="E27" s="390">
        <v>259675</v>
      </c>
      <c r="F27" s="390">
        <v>5575485</v>
      </c>
      <c r="G27" s="390">
        <v>64025</v>
      </c>
      <c r="H27" s="390">
        <v>20403211</v>
      </c>
      <c r="I27" s="391">
        <v>0.99431979656219482</v>
      </c>
    </row>
    <row r="28" spans="1:9">
      <c r="A28" s="397"/>
      <c r="B28" s="390" t="s">
        <v>816</v>
      </c>
      <c r="C28" s="392">
        <v>19022272</v>
      </c>
      <c r="D28" s="392">
        <v>0</v>
      </c>
      <c r="E28" s="392">
        <v>2668</v>
      </c>
      <c r="F28" s="392">
        <v>3803326</v>
      </c>
      <c r="G28" s="392">
        <v>33727</v>
      </c>
      <c r="H28" s="392">
        <v>15182551</v>
      </c>
      <c r="I28" s="391">
        <v>0.99325156211853027</v>
      </c>
    </row>
    <row r="29" spans="1:9">
      <c r="A29" s="400"/>
      <c r="B29" s="394" t="s">
        <v>817</v>
      </c>
      <c r="C29" s="395" t="s">
        <v>818</v>
      </c>
      <c r="D29" s="395" t="s">
        <v>818</v>
      </c>
      <c r="E29" s="395" t="s">
        <v>818</v>
      </c>
      <c r="F29" s="395" t="s">
        <v>818</v>
      </c>
      <c r="G29" s="395" t="s">
        <v>818</v>
      </c>
      <c r="H29" s="395" t="s">
        <v>818</v>
      </c>
      <c r="I29" s="396" t="s">
        <v>818</v>
      </c>
    </row>
    <row r="30" spans="1:9">
      <c r="A30" s="397" t="s">
        <v>469</v>
      </c>
      <c r="B30" s="390" t="s">
        <v>815</v>
      </c>
      <c r="C30" s="390">
        <v>29202007</v>
      </c>
      <c r="D30" s="390">
        <v>0</v>
      </c>
      <c r="E30" s="390">
        <v>17900</v>
      </c>
      <c r="F30" s="390">
        <v>8243242</v>
      </c>
      <c r="G30" s="390">
        <v>157579</v>
      </c>
      <c r="H30" s="390">
        <v>20783286</v>
      </c>
      <c r="I30" s="391">
        <v>0.99057537317276001</v>
      </c>
    </row>
    <row r="31" spans="1:9">
      <c r="A31" s="397"/>
      <c r="B31" s="390" t="s">
        <v>816</v>
      </c>
      <c r="C31" s="398" t="s">
        <v>818</v>
      </c>
      <c r="D31" s="398" t="s">
        <v>818</v>
      </c>
      <c r="E31" s="398" t="s">
        <v>818</v>
      </c>
      <c r="F31" s="398" t="s">
        <v>818</v>
      </c>
      <c r="G31" s="398" t="s">
        <v>818</v>
      </c>
      <c r="H31" s="398" t="s">
        <v>818</v>
      </c>
      <c r="I31" s="399" t="s">
        <v>818</v>
      </c>
    </row>
    <row r="32" spans="1:9">
      <c r="A32" s="400"/>
      <c r="B32" s="394" t="s">
        <v>817</v>
      </c>
      <c r="C32" s="395" t="s">
        <v>818</v>
      </c>
      <c r="D32" s="395" t="s">
        <v>818</v>
      </c>
      <c r="E32" s="395" t="s">
        <v>818</v>
      </c>
      <c r="F32" s="395" t="s">
        <v>818</v>
      </c>
      <c r="G32" s="395" t="s">
        <v>818</v>
      </c>
      <c r="H32" s="395" t="s">
        <v>818</v>
      </c>
      <c r="I32" s="396" t="s">
        <v>818</v>
      </c>
    </row>
    <row r="33" spans="1:9">
      <c r="A33" s="403" t="s">
        <v>2415</v>
      </c>
      <c r="B33" s="390" t="s">
        <v>815</v>
      </c>
      <c r="C33" s="398" t="s">
        <v>818</v>
      </c>
      <c r="D33" s="398" t="s">
        <v>818</v>
      </c>
      <c r="E33" s="398" t="s">
        <v>818</v>
      </c>
      <c r="F33" s="398" t="s">
        <v>818</v>
      </c>
      <c r="G33" s="398" t="s">
        <v>818</v>
      </c>
      <c r="H33" s="398" t="s">
        <v>818</v>
      </c>
      <c r="I33" s="399" t="s">
        <v>818</v>
      </c>
    </row>
    <row r="34" spans="1:9">
      <c r="A34" s="397"/>
      <c r="B34" s="390" t="s">
        <v>816</v>
      </c>
      <c r="C34" s="392">
        <v>2397586</v>
      </c>
      <c r="D34" s="392">
        <v>0</v>
      </c>
      <c r="E34" s="392">
        <v>0</v>
      </c>
      <c r="F34" s="392">
        <v>0</v>
      </c>
      <c r="G34" s="392">
        <v>0</v>
      </c>
      <c r="H34" s="392">
        <v>2397586</v>
      </c>
      <c r="I34" s="391">
        <v>0.99195224046707153</v>
      </c>
    </row>
    <row r="35" spans="1:9">
      <c r="A35" s="400"/>
      <c r="B35" s="394" t="s">
        <v>817</v>
      </c>
      <c r="C35" s="395" t="s">
        <v>818</v>
      </c>
      <c r="D35" s="395" t="s">
        <v>818</v>
      </c>
      <c r="E35" s="395" t="s">
        <v>818</v>
      </c>
      <c r="F35" s="395" t="s">
        <v>818</v>
      </c>
      <c r="G35" s="395" t="s">
        <v>818</v>
      </c>
      <c r="H35" s="395" t="s">
        <v>818</v>
      </c>
      <c r="I35" s="396" t="s">
        <v>818</v>
      </c>
    </row>
    <row r="36" spans="1:9">
      <c r="A36" s="403" t="s">
        <v>2416</v>
      </c>
      <c r="B36" s="390" t="s">
        <v>815</v>
      </c>
      <c r="C36" s="398" t="s">
        <v>818</v>
      </c>
      <c r="D36" s="398" t="s">
        <v>818</v>
      </c>
      <c r="E36" s="398" t="s">
        <v>818</v>
      </c>
      <c r="F36" s="398" t="s">
        <v>818</v>
      </c>
      <c r="G36" s="398" t="s">
        <v>818</v>
      </c>
      <c r="H36" s="398" t="s">
        <v>818</v>
      </c>
      <c r="I36" s="399" t="s">
        <v>818</v>
      </c>
    </row>
    <row r="37" spans="1:9">
      <c r="A37" s="397"/>
      <c r="B37" s="390" t="s">
        <v>816</v>
      </c>
      <c r="C37" s="392">
        <v>2394353</v>
      </c>
      <c r="D37" s="392">
        <v>0</v>
      </c>
      <c r="E37" s="392">
        <v>0</v>
      </c>
      <c r="F37" s="392">
        <v>0</v>
      </c>
      <c r="G37" s="392">
        <v>0</v>
      </c>
      <c r="H37" s="392">
        <v>2394353</v>
      </c>
      <c r="I37" s="391">
        <v>1.0182693004608154</v>
      </c>
    </row>
    <row r="38" spans="1:9">
      <c r="A38" s="400"/>
      <c r="B38" s="394" t="s">
        <v>817</v>
      </c>
      <c r="C38" s="395" t="s">
        <v>818</v>
      </c>
      <c r="D38" s="395" t="s">
        <v>818</v>
      </c>
      <c r="E38" s="395" t="s">
        <v>818</v>
      </c>
      <c r="F38" s="395" t="s">
        <v>818</v>
      </c>
      <c r="G38" s="395" t="s">
        <v>818</v>
      </c>
      <c r="H38" s="395" t="s">
        <v>818</v>
      </c>
      <c r="I38" s="396" t="s">
        <v>818</v>
      </c>
    </row>
    <row r="39" spans="1:9">
      <c r="A39" s="403" t="s">
        <v>2417</v>
      </c>
      <c r="B39" s="390" t="s">
        <v>815</v>
      </c>
      <c r="C39" s="398" t="s">
        <v>818</v>
      </c>
      <c r="D39" s="398" t="s">
        <v>818</v>
      </c>
      <c r="E39" s="398" t="s">
        <v>818</v>
      </c>
      <c r="F39" s="398" t="s">
        <v>818</v>
      </c>
      <c r="G39" s="398" t="s">
        <v>818</v>
      </c>
      <c r="H39" s="398" t="s">
        <v>818</v>
      </c>
      <c r="I39" s="399" t="s">
        <v>818</v>
      </c>
    </row>
    <row r="40" spans="1:9">
      <c r="A40" s="390"/>
      <c r="B40" s="390" t="s">
        <v>816</v>
      </c>
      <c r="C40" s="392">
        <v>2401802</v>
      </c>
      <c r="D40" s="392">
        <v>0</v>
      </c>
      <c r="E40" s="392">
        <v>0</v>
      </c>
      <c r="F40" s="392">
        <v>0</v>
      </c>
      <c r="G40" s="392">
        <v>0</v>
      </c>
      <c r="H40" s="392">
        <v>2401802</v>
      </c>
      <c r="I40" s="391">
        <v>1.0196410417556763</v>
      </c>
    </row>
    <row r="41" spans="1:9">
      <c r="A41" s="400"/>
      <c r="B41" s="394" t="s">
        <v>817</v>
      </c>
      <c r="C41" s="395" t="s">
        <v>818</v>
      </c>
      <c r="D41" s="395" t="s">
        <v>818</v>
      </c>
      <c r="E41" s="395" t="s">
        <v>818</v>
      </c>
      <c r="F41" s="395" t="s">
        <v>818</v>
      </c>
      <c r="G41" s="395" t="s">
        <v>818</v>
      </c>
      <c r="H41" s="395" t="s">
        <v>818</v>
      </c>
      <c r="I41" s="396" t="s">
        <v>818</v>
      </c>
    </row>
    <row r="42" spans="1:9">
      <c r="A42" s="403" t="s">
        <v>2418</v>
      </c>
      <c r="B42" s="390" t="s">
        <v>815</v>
      </c>
      <c r="C42" s="398" t="s">
        <v>818</v>
      </c>
      <c r="D42" s="398" t="s">
        <v>818</v>
      </c>
      <c r="E42" s="398" t="s">
        <v>818</v>
      </c>
      <c r="F42" s="398" t="s">
        <v>818</v>
      </c>
      <c r="G42" s="398" t="s">
        <v>818</v>
      </c>
      <c r="H42" s="398" t="s">
        <v>818</v>
      </c>
      <c r="I42" s="399" t="s">
        <v>818</v>
      </c>
    </row>
    <row r="43" spans="1:9">
      <c r="A43" s="397"/>
      <c r="B43" s="390" t="s">
        <v>816</v>
      </c>
      <c r="C43" s="392">
        <v>2399506</v>
      </c>
      <c r="D43" s="392">
        <v>0</v>
      </c>
      <c r="E43" s="392">
        <v>0</v>
      </c>
      <c r="F43" s="392">
        <v>0</v>
      </c>
      <c r="G43" s="392">
        <v>0</v>
      </c>
      <c r="H43" s="392">
        <v>2399506</v>
      </c>
      <c r="I43" s="391">
        <v>1.0167573690414429</v>
      </c>
    </row>
    <row r="44" spans="1:9">
      <c r="A44" s="400"/>
      <c r="B44" s="394" t="s">
        <v>817</v>
      </c>
      <c r="C44" s="395" t="s">
        <v>818</v>
      </c>
      <c r="D44" s="395" t="s">
        <v>818</v>
      </c>
      <c r="E44" s="395" t="s">
        <v>818</v>
      </c>
      <c r="F44" s="395" t="s">
        <v>818</v>
      </c>
      <c r="G44" s="395" t="s">
        <v>818</v>
      </c>
      <c r="H44" s="395" t="s">
        <v>818</v>
      </c>
      <c r="I44" s="396" t="s">
        <v>818</v>
      </c>
    </row>
    <row r="45" spans="1:9">
      <c r="A45" s="403" t="s">
        <v>2419</v>
      </c>
      <c r="B45" s="390" t="s">
        <v>815</v>
      </c>
      <c r="C45" s="398" t="s">
        <v>818</v>
      </c>
      <c r="D45" s="398" t="s">
        <v>818</v>
      </c>
      <c r="E45" s="398" t="s">
        <v>818</v>
      </c>
      <c r="F45" s="398" t="s">
        <v>818</v>
      </c>
      <c r="G45" s="398" t="s">
        <v>818</v>
      </c>
      <c r="H45" s="398" t="s">
        <v>818</v>
      </c>
      <c r="I45" s="399" t="s">
        <v>818</v>
      </c>
    </row>
    <row r="46" spans="1:9">
      <c r="A46" s="390"/>
      <c r="B46" s="390" t="s">
        <v>816</v>
      </c>
      <c r="C46" s="392">
        <v>2412487</v>
      </c>
      <c r="D46" s="392">
        <v>0</v>
      </c>
      <c r="E46" s="392">
        <v>0</v>
      </c>
      <c r="F46" s="392">
        <v>0</v>
      </c>
      <c r="G46" s="392">
        <v>0</v>
      </c>
      <c r="H46" s="392">
        <v>2412487</v>
      </c>
      <c r="I46" s="391">
        <v>1.0151054859161377</v>
      </c>
    </row>
    <row r="47" spans="1:9">
      <c r="A47" s="394"/>
      <c r="B47" s="394" t="s">
        <v>817</v>
      </c>
      <c r="C47" s="395" t="s">
        <v>818</v>
      </c>
      <c r="D47" s="395" t="s">
        <v>818</v>
      </c>
      <c r="E47" s="395" t="s">
        <v>818</v>
      </c>
      <c r="F47" s="395" t="s">
        <v>818</v>
      </c>
      <c r="G47" s="395" t="s">
        <v>818</v>
      </c>
      <c r="H47" s="395" t="s">
        <v>818</v>
      </c>
      <c r="I47" s="396" t="s">
        <v>818</v>
      </c>
    </row>
    <row r="48" spans="1:9">
      <c r="A48" s="403" t="s">
        <v>2420</v>
      </c>
      <c r="B48" s="390" t="s">
        <v>815</v>
      </c>
      <c r="C48" s="398" t="s">
        <v>818</v>
      </c>
      <c r="D48" s="398" t="s">
        <v>818</v>
      </c>
      <c r="E48" s="398" t="s">
        <v>818</v>
      </c>
      <c r="F48" s="398" t="s">
        <v>818</v>
      </c>
      <c r="G48" s="398" t="s">
        <v>818</v>
      </c>
      <c r="H48" s="398" t="s">
        <v>818</v>
      </c>
      <c r="I48" s="399" t="s">
        <v>818</v>
      </c>
    </row>
    <row r="49" spans="1:9">
      <c r="A49" s="390"/>
      <c r="B49" s="390" t="s">
        <v>816</v>
      </c>
      <c r="C49" s="392">
        <v>2410303</v>
      </c>
      <c r="D49" s="392">
        <v>0</v>
      </c>
      <c r="E49" s="392">
        <v>0</v>
      </c>
      <c r="F49" s="392">
        <v>0</v>
      </c>
      <c r="G49" s="392">
        <v>0</v>
      </c>
      <c r="H49" s="392">
        <v>2410303</v>
      </c>
      <c r="I49" s="391">
        <v>1.0133142471313477</v>
      </c>
    </row>
    <row r="50" spans="1:9">
      <c r="A50" s="394"/>
      <c r="B50" s="394" t="s">
        <v>817</v>
      </c>
      <c r="C50" s="395" t="s">
        <v>818</v>
      </c>
      <c r="D50" s="395" t="s">
        <v>818</v>
      </c>
      <c r="E50" s="395" t="s">
        <v>818</v>
      </c>
      <c r="F50" s="395" t="s">
        <v>818</v>
      </c>
      <c r="G50" s="395" t="s">
        <v>818</v>
      </c>
      <c r="H50" s="395" t="s">
        <v>818</v>
      </c>
      <c r="I50" s="396" t="s">
        <v>818</v>
      </c>
    </row>
    <row r="51" spans="1:9">
      <c r="A51" s="397" t="s">
        <v>474</v>
      </c>
      <c r="B51" s="390" t="s">
        <v>815</v>
      </c>
      <c r="C51" s="390">
        <v>23047005</v>
      </c>
      <c r="D51" s="390">
        <v>0</v>
      </c>
      <c r="E51" s="390">
        <v>4532</v>
      </c>
      <c r="F51" s="390">
        <v>12664488</v>
      </c>
      <c r="G51" s="390">
        <v>21</v>
      </c>
      <c r="H51" s="390">
        <v>10377964</v>
      </c>
      <c r="I51" s="391">
        <v>1.0047193765640259</v>
      </c>
    </row>
    <row r="52" spans="1:9">
      <c r="A52" s="397"/>
      <c r="B52" s="390" t="s">
        <v>816</v>
      </c>
      <c r="C52" s="398" t="s">
        <v>818</v>
      </c>
      <c r="D52" s="398" t="s">
        <v>818</v>
      </c>
      <c r="E52" s="398" t="s">
        <v>818</v>
      </c>
      <c r="F52" s="398" t="s">
        <v>818</v>
      </c>
      <c r="G52" s="398" t="s">
        <v>818</v>
      </c>
      <c r="H52" s="398" t="s">
        <v>818</v>
      </c>
      <c r="I52" s="399" t="s">
        <v>818</v>
      </c>
    </row>
    <row r="53" spans="1:9">
      <c r="A53" s="400"/>
      <c r="B53" s="394" t="s">
        <v>817</v>
      </c>
      <c r="C53" s="395" t="s">
        <v>818</v>
      </c>
      <c r="D53" s="395" t="s">
        <v>818</v>
      </c>
      <c r="E53" s="395" t="s">
        <v>818</v>
      </c>
      <c r="F53" s="395" t="s">
        <v>818</v>
      </c>
      <c r="G53" s="395" t="s">
        <v>818</v>
      </c>
      <c r="H53" s="395" t="s">
        <v>818</v>
      </c>
      <c r="I53" s="404" t="s">
        <v>818</v>
      </c>
    </row>
    <row r="54" spans="1:9">
      <c r="A54" s="397" t="s">
        <v>483</v>
      </c>
      <c r="B54" s="390" t="s">
        <v>815</v>
      </c>
      <c r="C54" s="390">
        <v>21949145</v>
      </c>
      <c r="D54" s="390">
        <v>0</v>
      </c>
      <c r="E54" s="390">
        <v>587</v>
      </c>
      <c r="F54" s="390">
        <v>6147898</v>
      </c>
      <c r="G54" s="390">
        <v>145613</v>
      </c>
      <c r="H54" s="390">
        <v>15655047</v>
      </c>
      <c r="I54" s="391">
        <v>0.99096930027008057</v>
      </c>
    </row>
    <row r="55" spans="1:9">
      <c r="A55" s="397"/>
      <c r="B55" s="390" t="s">
        <v>816</v>
      </c>
      <c r="C55" s="392">
        <v>24663296</v>
      </c>
      <c r="D55" s="392">
        <v>0</v>
      </c>
      <c r="E55" s="392">
        <v>492</v>
      </c>
      <c r="F55" s="392">
        <v>9731115</v>
      </c>
      <c r="G55" s="392">
        <v>134634</v>
      </c>
      <c r="H55" s="392">
        <v>14797055</v>
      </c>
      <c r="I55" s="391">
        <v>0.98929709196090698</v>
      </c>
    </row>
    <row r="56" spans="1:9">
      <c r="A56" s="400"/>
      <c r="B56" s="394" t="s">
        <v>817</v>
      </c>
      <c r="C56" s="401">
        <v>22078486</v>
      </c>
      <c r="D56" s="401">
        <v>0</v>
      </c>
      <c r="E56" s="401">
        <v>4792</v>
      </c>
      <c r="F56" s="401">
        <v>4799412</v>
      </c>
      <c r="G56" s="401">
        <v>164188</v>
      </c>
      <c r="H56" s="401">
        <v>17110094</v>
      </c>
      <c r="I56" s="402">
        <v>0.98775643110275269</v>
      </c>
    </row>
    <row r="57" spans="1:9">
      <c r="A57" s="397" t="s">
        <v>487</v>
      </c>
      <c r="B57" s="390" t="s">
        <v>815</v>
      </c>
      <c r="C57" s="390">
        <v>9259375</v>
      </c>
      <c r="D57" s="390">
        <v>0</v>
      </c>
      <c r="E57" s="390">
        <v>4085</v>
      </c>
      <c r="F57" s="390">
        <v>972387</v>
      </c>
      <c r="G57" s="390">
        <v>58</v>
      </c>
      <c r="H57" s="390">
        <v>8282845</v>
      </c>
      <c r="I57" s="391">
        <v>1.0209805965423584</v>
      </c>
    </row>
    <row r="58" spans="1:9">
      <c r="A58" s="397"/>
      <c r="B58" s="390" t="s">
        <v>816</v>
      </c>
      <c r="C58" s="390">
        <v>9244830</v>
      </c>
      <c r="D58" s="390">
        <v>0</v>
      </c>
      <c r="E58" s="390">
        <v>0</v>
      </c>
      <c r="F58" s="390">
        <v>9244830</v>
      </c>
      <c r="G58" s="390">
        <v>0</v>
      </c>
      <c r="H58" s="390">
        <v>0</v>
      </c>
      <c r="I58" s="405" t="s">
        <v>818</v>
      </c>
    </row>
    <row r="59" spans="1:9">
      <c r="A59" s="400"/>
      <c r="B59" s="394" t="s">
        <v>817</v>
      </c>
      <c r="C59" s="401">
        <v>9259968</v>
      </c>
      <c r="D59" s="401">
        <v>0</v>
      </c>
      <c r="E59" s="401">
        <v>498</v>
      </c>
      <c r="F59" s="401">
        <v>444527</v>
      </c>
      <c r="G59" s="401">
        <v>61</v>
      </c>
      <c r="H59" s="401">
        <v>8814882</v>
      </c>
      <c r="I59" s="402">
        <v>1.0303643941879272</v>
      </c>
    </row>
    <row r="60" spans="1:9">
      <c r="A60" s="397" t="s">
        <v>492</v>
      </c>
      <c r="B60" s="390" t="s">
        <v>815</v>
      </c>
      <c r="C60" s="390">
        <v>8483800</v>
      </c>
      <c r="D60" s="390">
        <v>0</v>
      </c>
      <c r="E60" s="390">
        <v>25</v>
      </c>
      <c r="F60" s="390">
        <v>8177</v>
      </c>
      <c r="G60" s="390">
        <v>3105</v>
      </c>
      <c r="H60" s="390">
        <v>8472493</v>
      </c>
      <c r="I60" s="391">
        <v>1.0189892053604126</v>
      </c>
    </row>
    <row r="61" spans="1:9">
      <c r="A61" s="397"/>
      <c r="B61" s="390" t="s">
        <v>816</v>
      </c>
      <c r="C61" s="392">
        <v>8483662</v>
      </c>
      <c r="D61" s="392">
        <v>0</v>
      </c>
      <c r="E61" s="392">
        <v>1026</v>
      </c>
      <c r="F61" s="392">
        <v>428295</v>
      </c>
      <c r="G61" s="392">
        <v>3069</v>
      </c>
      <c r="H61" s="392">
        <v>8051272</v>
      </c>
      <c r="I61" s="391">
        <v>1.0125108957290649</v>
      </c>
    </row>
    <row r="62" spans="1:9">
      <c r="A62" s="400"/>
      <c r="B62" s="394" t="s">
        <v>817</v>
      </c>
      <c r="C62" s="401">
        <v>8483800</v>
      </c>
      <c r="D62" s="401">
        <v>0</v>
      </c>
      <c r="E62" s="401">
        <v>1</v>
      </c>
      <c r="F62" s="401">
        <v>1345</v>
      </c>
      <c r="G62" s="401">
        <v>3068</v>
      </c>
      <c r="H62" s="401">
        <v>8479386</v>
      </c>
      <c r="I62" s="402">
        <v>1.0227378606796265</v>
      </c>
    </row>
    <row r="63" spans="1:9">
      <c r="A63" s="397" t="s">
        <v>496</v>
      </c>
      <c r="B63" s="390" t="s">
        <v>815</v>
      </c>
      <c r="C63" s="390">
        <v>21315524</v>
      </c>
      <c r="D63" s="390">
        <v>0</v>
      </c>
      <c r="E63" s="390">
        <v>1</v>
      </c>
      <c r="F63" s="390">
        <v>12029677</v>
      </c>
      <c r="G63" s="390">
        <v>21699</v>
      </c>
      <c r="H63" s="390">
        <v>9264147</v>
      </c>
      <c r="I63" s="391">
        <v>0.98806631565093994</v>
      </c>
    </row>
    <row r="64" spans="1:9">
      <c r="A64" s="397"/>
      <c r="B64" s="390" t="s">
        <v>816</v>
      </c>
      <c r="C64" s="398" t="s">
        <v>818</v>
      </c>
      <c r="D64" s="398" t="s">
        <v>818</v>
      </c>
      <c r="E64" s="398" t="s">
        <v>818</v>
      </c>
      <c r="F64" s="398" t="s">
        <v>818</v>
      </c>
      <c r="G64" s="398" t="s">
        <v>818</v>
      </c>
      <c r="H64" s="398" t="s">
        <v>818</v>
      </c>
      <c r="I64" s="405" t="s">
        <v>818</v>
      </c>
    </row>
    <row r="65" spans="1:9">
      <c r="A65" s="400"/>
      <c r="B65" s="394" t="s">
        <v>817</v>
      </c>
      <c r="C65" s="395" t="s">
        <v>818</v>
      </c>
      <c r="D65" s="395" t="s">
        <v>818</v>
      </c>
      <c r="E65" s="395" t="s">
        <v>818</v>
      </c>
      <c r="F65" s="395" t="s">
        <v>818</v>
      </c>
      <c r="G65" s="395" t="s">
        <v>818</v>
      </c>
      <c r="H65" s="395" t="s">
        <v>818</v>
      </c>
      <c r="I65" s="404" t="s">
        <v>818</v>
      </c>
    </row>
    <row r="66" spans="1:9">
      <c r="A66" s="397" t="s">
        <v>500</v>
      </c>
      <c r="B66" s="390" t="s">
        <v>815</v>
      </c>
      <c r="C66" s="390">
        <v>22565275</v>
      </c>
      <c r="D66" s="390">
        <v>0</v>
      </c>
      <c r="E66" s="390">
        <v>0</v>
      </c>
      <c r="F66" s="390">
        <v>13013023</v>
      </c>
      <c r="G66" s="390">
        <v>21827</v>
      </c>
      <c r="H66" s="390">
        <v>9530425</v>
      </c>
      <c r="I66" s="391">
        <v>0.99486351013183594</v>
      </c>
    </row>
    <row r="67" spans="1:9">
      <c r="A67" s="397"/>
      <c r="B67" s="390" t="s">
        <v>816</v>
      </c>
      <c r="C67" s="398" t="s">
        <v>818</v>
      </c>
      <c r="D67" s="398" t="s">
        <v>818</v>
      </c>
      <c r="E67" s="398" t="s">
        <v>818</v>
      </c>
      <c r="F67" s="398" t="s">
        <v>818</v>
      </c>
      <c r="G67" s="398" t="s">
        <v>818</v>
      </c>
      <c r="H67" s="398" t="s">
        <v>818</v>
      </c>
      <c r="I67" s="405" t="s">
        <v>818</v>
      </c>
    </row>
    <row r="68" spans="1:9">
      <c r="A68" s="400"/>
      <c r="B68" s="394" t="s">
        <v>817</v>
      </c>
      <c r="C68" s="395" t="s">
        <v>818</v>
      </c>
      <c r="D68" s="395" t="s">
        <v>818</v>
      </c>
      <c r="E68" s="395" t="s">
        <v>818</v>
      </c>
      <c r="F68" s="395" t="s">
        <v>818</v>
      </c>
      <c r="G68" s="395" t="s">
        <v>818</v>
      </c>
      <c r="H68" s="395" t="s">
        <v>818</v>
      </c>
      <c r="I68" s="404" t="s">
        <v>818</v>
      </c>
    </row>
    <row r="69" spans="1:9">
      <c r="A69" s="397" t="s">
        <v>503</v>
      </c>
      <c r="B69" s="390" t="s">
        <v>815</v>
      </c>
      <c r="C69" s="390">
        <v>15358980</v>
      </c>
      <c r="D69" s="390">
        <v>7624488</v>
      </c>
      <c r="E69" s="390">
        <v>1482</v>
      </c>
      <c r="F69" s="390">
        <v>7148136</v>
      </c>
      <c r="G69" s="390">
        <v>8</v>
      </c>
      <c r="H69" s="390">
        <v>584866</v>
      </c>
      <c r="I69" s="391">
        <v>1.0035971403121948</v>
      </c>
    </row>
    <row r="70" spans="1:9">
      <c r="A70" s="397"/>
      <c r="B70" s="390" t="s">
        <v>816</v>
      </c>
      <c r="C70" s="398" t="s">
        <v>818</v>
      </c>
      <c r="D70" s="398" t="s">
        <v>818</v>
      </c>
      <c r="E70" s="398" t="s">
        <v>818</v>
      </c>
      <c r="F70" s="398" t="s">
        <v>818</v>
      </c>
      <c r="G70" s="398" t="s">
        <v>818</v>
      </c>
      <c r="H70" s="398" t="s">
        <v>818</v>
      </c>
      <c r="I70" s="405" t="s">
        <v>818</v>
      </c>
    </row>
    <row r="71" spans="1:9">
      <c r="A71" s="400"/>
      <c r="B71" s="394" t="s">
        <v>817</v>
      </c>
      <c r="C71" s="395" t="s">
        <v>818</v>
      </c>
      <c r="D71" s="395" t="s">
        <v>818</v>
      </c>
      <c r="E71" s="395" t="s">
        <v>818</v>
      </c>
      <c r="F71" s="395" t="s">
        <v>818</v>
      </c>
      <c r="G71" s="395" t="s">
        <v>818</v>
      </c>
      <c r="H71" s="395" t="s">
        <v>818</v>
      </c>
      <c r="I71" s="404" t="s">
        <v>818</v>
      </c>
    </row>
    <row r="72" spans="1:9">
      <c r="A72" s="389" t="s">
        <v>508</v>
      </c>
      <c r="B72" s="390" t="s">
        <v>815</v>
      </c>
      <c r="C72" s="390">
        <v>15589257</v>
      </c>
      <c r="D72" s="390">
        <v>7852028</v>
      </c>
      <c r="E72" s="390">
        <v>7110</v>
      </c>
      <c r="F72" s="390">
        <v>7233531</v>
      </c>
      <c r="G72" s="390">
        <v>32</v>
      </c>
      <c r="H72" s="390">
        <v>496556</v>
      </c>
      <c r="I72" s="391">
        <v>0.99418044090270996</v>
      </c>
    </row>
    <row r="73" spans="1:9">
      <c r="A73" s="389"/>
      <c r="B73" s="390" t="s">
        <v>816</v>
      </c>
      <c r="C73" s="398" t="s">
        <v>818</v>
      </c>
      <c r="D73" s="398" t="s">
        <v>818</v>
      </c>
      <c r="E73" s="398" t="s">
        <v>818</v>
      </c>
      <c r="F73" s="398" t="s">
        <v>818</v>
      </c>
      <c r="G73" s="398" t="s">
        <v>818</v>
      </c>
      <c r="H73" s="398" t="s">
        <v>818</v>
      </c>
      <c r="I73" s="405" t="s">
        <v>818</v>
      </c>
    </row>
    <row r="74" spans="1:9">
      <c r="A74" s="393"/>
      <c r="B74" s="394" t="s">
        <v>817</v>
      </c>
      <c r="C74" s="395" t="s">
        <v>818</v>
      </c>
      <c r="D74" s="395" t="s">
        <v>818</v>
      </c>
      <c r="E74" s="395" t="s">
        <v>818</v>
      </c>
      <c r="F74" s="395" t="s">
        <v>818</v>
      </c>
      <c r="G74" s="395" t="s">
        <v>818</v>
      </c>
      <c r="H74" s="395" t="s">
        <v>818</v>
      </c>
      <c r="I74" s="404" t="s">
        <v>818</v>
      </c>
    </row>
    <row r="75" spans="1:9">
      <c r="A75" s="397" t="s">
        <v>512</v>
      </c>
      <c r="B75" s="390" t="s">
        <v>815</v>
      </c>
      <c r="C75" s="390">
        <v>39255221</v>
      </c>
      <c r="D75" s="390">
        <v>0</v>
      </c>
      <c r="E75" s="390">
        <v>225924</v>
      </c>
      <c r="F75" s="390">
        <v>31167792</v>
      </c>
      <c r="G75" s="390">
        <v>879753</v>
      </c>
      <c r="H75" s="390">
        <v>6981752</v>
      </c>
      <c r="I75" s="391">
        <v>1.0110079050064087</v>
      </c>
    </row>
    <row r="76" spans="1:9">
      <c r="A76" s="397"/>
      <c r="B76" s="390" t="s">
        <v>816</v>
      </c>
      <c r="C76" s="392">
        <v>39255221</v>
      </c>
      <c r="D76" s="392">
        <v>0</v>
      </c>
      <c r="E76" s="392">
        <v>225973</v>
      </c>
      <c r="F76" s="392">
        <v>31488500</v>
      </c>
      <c r="G76" s="392">
        <v>848770</v>
      </c>
      <c r="H76" s="392">
        <v>6691978</v>
      </c>
      <c r="I76" s="391">
        <v>1.0105847120285034</v>
      </c>
    </row>
    <row r="77" spans="1:9">
      <c r="A77" s="400"/>
      <c r="B77" s="394" t="s">
        <v>817</v>
      </c>
      <c r="C77" s="395" t="s">
        <v>818</v>
      </c>
      <c r="D77" s="395" t="s">
        <v>818</v>
      </c>
      <c r="E77" s="395" t="s">
        <v>818</v>
      </c>
      <c r="F77" s="395" t="s">
        <v>818</v>
      </c>
      <c r="G77" s="395" t="s">
        <v>818</v>
      </c>
      <c r="H77" s="395" t="s">
        <v>818</v>
      </c>
      <c r="I77" s="404" t="s">
        <v>818</v>
      </c>
    </row>
    <row r="78" spans="1:9">
      <c r="A78" s="397" t="s">
        <v>516</v>
      </c>
      <c r="B78" s="390" t="s">
        <v>815</v>
      </c>
      <c r="C78" s="390">
        <v>39255221</v>
      </c>
      <c r="D78" s="390">
        <v>0</v>
      </c>
      <c r="E78" s="390">
        <v>283854</v>
      </c>
      <c r="F78" s="390">
        <v>29846724</v>
      </c>
      <c r="G78" s="390">
        <v>981404</v>
      </c>
      <c r="H78" s="390">
        <v>8143239</v>
      </c>
      <c r="I78" s="391">
        <v>1.0037842988967896</v>
      </c>
    </row>
    <row r="79" spans="1:9">
      <c r="A79" s="397"/>
      <c r="B79" s="390" t="s">
        <v>816</v>
      </c>
      <c r="C79" s="392">
        <v>39255221</v>
      </c>
      <c r="D79" s="392">
        <v>0</v>
      </c>
      <c r="E79" s="392">
        <v>278708</v>
      </c>
      <c r="F79" s="392">
        <v>29863396</v>
      </c>
      <c r="G79" s="392">
        <v>985963</v>
      </c>
      <c r="H79" s="392">
        <v>8127154</v>
      </c>
      <c r="I79" s="391">
        <v>0.99023723602294922</v>
      </c>
    </row>
    <row r="80" spans="1:9">
      <c r="A80" s="400"/>
      <c r="B80" s="394" t="s">
        <v>817</v>
      </c>
      <c r="C80" s="395" t="s">
        <v>818</v>
      </c>
      <c r="D80" s="395" t="s">
        <v>818</v>
      </c>
      <c r="E80" s="395" t="s">
        <v>818</v>
      </c>
      <c r="F80" s="395" t="s">
        <v>818</v>
      </c>
      <c r="G80" s="395" t="s">
        <v>818</v>
      </c>
      <c r="H80" s="395" t="s">
        <v>818</v>
      </c>
      <c r="I80" s="404" t="s">
        <v>818</v>
      </c>
    </row>
    <row r="81" spans="1:9">
      <c r="A81" s="397" t="s">
        <v>519</v>
      </c>
      <c r="B81" s="390" t="s">
        <v>815</v>
      </c>
      <c r="C81" s="390">
        <v>8164704</v>
      </c>
      <c r="D81" s="390">
        <v>0</v>
      </c>
      <c r="E81" s="390">
        <v>0</v>
      </c>
      <c r="F81" s="390">
        <v>1446</v>
      </c>
      <c r="G81" s="390">
        <v>2406</v>
      </c>
      <c r="H81" s="390">
        <v>8160852</v>
      </c>
      <c r="I81" s="391">
        <v>1.0028021335601807</v>
      </c>
    </row>
    <row r="82" spans="1:9">
      <c r="A82" s="397"/>
      <c r="B82" s="390" t="s">
        <v>816</v>
      </c>
      <c r="C82" s="392">
        <v>8163761</v>
      </c>
      <c r="D82" s="392">
        <v>0</v>
      </c>
      <c r="E82" s="392">
        <v>45</v>
      </c>
      <c r="F82" s="392">
        <v>1420</v>
      </c>
      <c r="G82" s="392">
        <v>2397</v>
      </c>
      <c r="H82" s="392">
        <v>8159899</v>
      </c>
      <c r="I82" s="391">
        <v>1.0074851512908936</v>
      </c>
    </row>
    <row r="83" spans="1:9">
      <c r="A83" s="400"/>
      <c r="B83" s="394" t="s">
        <v>817</v>
      </c>
      <c r="C83" s="395" t="s">
        <v>818</v>
      </c>
      <c r="D83" s="395" t="s">
        <v>818</v>
      </c>
      <c r="E83" s="395" t="s">
        <v>818</v>
      </c>
      <c r="F83" s="395" t="s">
        <v>818</v>
      </c>
      <c r="G83" s="395" t="s">
        <v>818</v>
      </c>
      <c r="H83" s="395" t="s">
        <v>818</v>
      </c>
      <c r="I83" s="404" t="s">
        <v>818</v>
      </c>
    </row>
    <row r="84" spans="1:9">
      <c r="A84" s="397" t="s">
        <v>524</v>
      </c>
      <c r="B84" s="390" t="s">
        <v>815</v>
      </c>
      <c r="C84" s="390">
        <v>26669410</v>
      </c>
      <c r="D84" s="390">
        <v>0</v>
      </c>
      <c r="E84" s="390">
        <v>39268</v>
      </c>
      <c r="F84" s="390">
        <v>13025261</v>
      </c>
      <c r="G84" s="390">
        <v>21</v>
      </c>
      <c r="H84" s="390">
        <v>13604860</v>
      </c>
      <c r="I84" s="391">
        <v>0.99888211488723755</v>
      </c>
    </row>
    <row r="85" spans="1:9">
      <c r="A85" s="397"/>
      <c r="B85" s="390" t="s">
        <v>816</v>
      </c>
      <c r="C85" s="392">
        <v>26284628</v>
      </c>
      <c r="D85" s="392">
        <v>0</v>
      </c>
      <c r="E85" s="392">
        <v>17203</v>
      </c>
      <c r="F85" s="392">
        <v>14138765</v>
      </c>
      <c r="G85" s="392">
        <v>19</v>
      </c>
      <c r="H85" s="392">
        <v>12128641</v>
      </c>
      <c r="I85" s="391">
        <v>0.99697232246398926</v>
      </c>
    </row>
    <row r="86" spans="1:9">
      <c r="A86" s="400"/>
      <c r="B86" s="394" t="s">
        <v>817</v>
      </c>
      <c r="C86" s="395" t="s">
        <v>818</v>
      </c>
      <c r="D86" s="395" t="s">
        <v>818</v>
      </c>
      <c r="E86" s="395" t="s">
        <v>818</v>
      </c>
      <c r="F86" s="395" t="s">
        <v>818</v>
      </c>
      <c r="G86" s="395" t="s">
        <v>818</v>
      </c>
      <c r="H86" s="395" t="s">
        <v>818</v>
      </c>
      <c r="I86" s="404" t="s">
        <v>818</v>
      </c>
    </row>
    <row r="87" spans="1:9">
      <c r="A87" s="397" t="s">
        <v>529</v>
      </c>
      <c r="B87" s="390" t="s">
        <v>815</v>
      </c>
      <c r="C87" s="390">
        <v>11378613</v>
      </c>
      <c r="D87" s="390">
        <v>0</v>
      </c>
      <c r="E87" s="390">
        <v>53588</v>
      </c>
      <c r="F87" s="390">
        <v>1310116</v>
      </c>
      <c r="G87" s="390">
        <v>0</v>
      </c>
      <c r="H87" s="390">
        <v>10014909</v>
      </c>
      <c r="I87" s="391">
        <v>0.95691704750061035</v>
      </c>
    </row>
    <row r="88" spans="1:9">
      <c r="A88" s="397"/>
      <c r="B88" s="390" t="s">
        <v>816</v>
      </c>
      <c r="C88" s="392">
        <v>9387767</v>
      </c>
      <c r="D88" s="392">
        <v>0</v>
      </c>
      <c r="E88" s="392">
        <v>37280</v>
      </c>
      <c r="F88" s="392">
        <v>1461868</v>
      </c>
      <c r="G88" s="392">
        <v>0</v>
      </c>
      <c r="H88" s="392">
        <v>7888619</v>
      </c>
      <c r="I88" s="391">
        <v>0.97587400674819946</v>
      </c>
    </row>
    <row r="89" spans="1:9">
      <c r="A89" s="400"/>
      <c r="B89" s="394" t="s">
        <v>817</v>
      </c>
      <c r="C89" s="395" t="s">
        <v>818</v>
      </c>
      <c r="D89" s="395" t="s">
        <v>818</v>
      </c>
      <c r="E89" s="395" t="s">
        <v>818</v>
      </c>
      <c r="F89" s="395" t="s">
        <v>818</v>
      </c>
      <c r="G89" s="395" t="s">
        <v>818</v>
      </c>
      <c r="H89" s="395" t="s">
        <v>818</v>
      </c>
      <c r="I89" s="404" t="s">
        <v>818</v>
      </c>
    </row>
    <row r="90" spans="1:9">
      <c r="A90" s="389" t="s">
        <v>659</v>
      </c>
      <c r="B90" s="390" t="s">
        <v>815</v>
      </c>
      <c r="C90" s="390">
        <v>2395773</v>
      </c>
      <c r="D90" s="390">
        <v>0</v>
      </c>
      <c r="E90" s="390">
        <v>0</v>
      </c>
      <c r="F90" s="390">
        <v>0</v>
      </c>
      <c r="G90" s="390">
        <v>0</v>
      </c>
      <c r="H90" s="390">
        <v>2395773</v>
      </c>
      <c r="I90" s="391">
        <v>1.0000933408737183</v>
      </c>
    </row>
    <row r="91" spans="1:9">
      <c r="A91" s="389"/>
      <c r="B91" s="390" t="s">
        <v>816</v>
      </c>
      <c r="C91" s="398" t="s">
        <v>818</v>
      </c>
      <c r="D91" s="398" t="s">
        <v>818</v>
      </c>
      <c r="E91" s="398" t="s">
        <v>818</v>
      </c>
      <c r="F91" s="398" t="s">
        <v>818</v>
      </c>
      <c r="G91" s="398" t="s">
        <v>818</v>
      </c>
      <c r="H91" s="398" t="s">
        <v>818</v>
      </c>
      <c r="I91" s="405" t="s">
        <v>818</v>
      </c>
    </row>
    <row r="92" spans="1:9">
      <c r="A92" s="393"/>
      <c r="B92" s="394" t="s">
        <v>817</v>
      </c>
      <c r="C92" s="395" t="s">
        <v>818</v>
      </c>
      <c r="D92" s="395" t="s">
        <v>818</v>
      </c>
      <c r="E92" s="395" t="s">
        <v>818</v>
      </c>
      <c r="F92" s="395" t="s">
        <v>818</v>
      </c>
      <c r="G92" s="395" t="s">
        <v>818</v>
      </c>
      <c r="H92" s="395" t="s">
        <v>818</v>
      </c>
      <c r="I92" s="404" t="s">
        <v>818</v>
      </c>
    </row>
    <row r="93" spans="1:9">
      <c r="A93" s="389" t="s">
        <v>2421</v>
      </c>
      <c r="B93" s="390" t="s">
        <v>815</v>
      </c>
      <c r="C93" s="390">
        <v>2401890</v>
      </c>
      <c r="D93" s="390">
        <v>0</v>
      </c>
      <c r="E93" s="390">
        <v>0</v>
      </c>
      <c r="F93" s="390">
        <v>0</v>
      </c>
      <c r="G93" s="390">
        <v>0</v>
      </c>
      <c r="H93" s="390">
        <v>2401890</v>
      </c>
      <c r="I93" s="391">
        <v>1.0171351432800293</v>
      </c>
    </row>
    <row r="94" spans="1:9">
      <c r="A94" s="389"/>
      <c r="B94" s="390" t="s">
        <v>816</v>
      </c>
      <c r="C94" s="398" t="s">
        <v>818</v>
      </c>
      <c r="D94" s="398" t="s">
        <v>818</v>
      </c>
      <c r="E94" s="398" t="s">
        <v>818</v>
      </c>
      <c r="F94" s="398" t="s">
        <v>818</v>
      </c>
      <c r="G94" s="398" t="s">
        <v>818</v>
      </c>
      <c r="H94" s="398" t="s">
        <v>818</v>
      </c>
      <c r="I94" s="405" t="s">
        <v>818</v>
      </c>
    </row>
    <row r="95" spans="1:9">
      <c r="A95" s="393"/>
      <c r="B95" s="394" t="s">
        <v>817</v>
      </c>
      <c r="C95" s="395" t="s">
        <v>818</v>
      </c>
      <c r="D95" s="395" t="s">
        <v>818</v>
      </c>
      <c r="E95" s="395" t="s">
        <v>818</v>
      </c>
      <c r="F95" s="395" t="s">
        <v>818</v>
      </c>
      <c r="G95" s="395" t="s">
        <v>818</v>
      </c>
      <c r="H95" s="395" t="s">
        <v>818</v>
      </c>
      <c r="I95" s="404" t="s">
        <v>818</v>
      </c>
    </row>
    <row r="96" spans="1:9">
      <c r="A96" s="389" t="s">
        <v>665</v>
      </c>
      <c r="B96" s="390" t="s">
        <v>815</v>
      </c>
      <c r="C96" s="390">
        <v>2410805</v>
      </c>
      <c r="D96" s="390">
        <v>0</v>
      </c>
      <c r="E96" s="390">
        <v>0</v>
      </c>
      <c r="F96" s="390">
        <v>0</v>
      </c>
      <c r="G96" s="390">
        <v>0</v>
      </c>
      <c r="H96" s="390">
        <v>2410805</v>
      </c>
      <c r="I96" s="391">
        <v>1.0063598155975342</v>
      </c>
    </row>
    <row r="97" spans="1:9">
      <c r="A97" s="389"/>
      <c r="B97" s="390" t="s">
        <v>816</v>
      </c>
      <c r="C97" s="398" t="s">
        <v>818</v>
      </c>
      <c r="D97" s="398" t="s">
        <v>818</v>
      </c>
      <c r="E97" s="398" t="s">
        <v>818</v>
      </c>
      <c r="F97" s="398" t="s">
        <v>818</v>
      </c>
      <c r="G97" s="398" t="s">
        <v>818</v>
      </c>
      <c r="H97" s="398" t="s">
        <v>818</v>
      </c>
      <c r="I97" s="405" t="s">
        <v>818</v>
      </c>
    </row>
    <row r="98" spans="1:9">
      <c r="A98" s="393"/>
      <c r="B98" s="394" t="s">
        <v>817</v>
      </c>
      <c r="C98" s="395" t="s">
        <v>818</v>
      </c>
      <c r="D98" s="395" t="s">
        <v>818</v>
      </c>
      <c r="E98" s="395" t="s">
        <v>818</v>
      </c>
      <c r="F98" s="395" t="s">
        <v>818</v>
      </c>
      <c r="G98" s="395" t="s">
        <v>818</v>
      </c>
      <c r="H98" s="395" t="s">
        <v>818</v>
      </c>
      <c r="I98" s="404" t="s">
        <v>818</v>
      </c>
    </row>
    <row r="99" spans="1:9">
      <c r="A99" s="389" t="s">
        <v>536</v>
      </c>
      <c r="B99" s="390" t="s">
        <v>815</v>
      </c>
      <c r="C99" s="390">
        <v>9497593</v>
      </c>
      <c r="D99" s="390">
        <v>0</v>
      </c>
      <c r="E99" s="390">
        <v>3</v>
      </c>
      <c r="F99" s="390">
        <v>288220</v>
      </c>
      <c r="G99" s="390">
        <v>21345</v>
      </c>
      <c r="H99" s="390">
        <v>9188025</v>
      </c>
      <c r="I99" s="391">
        <v>1.0306632518768311</v>
      </c>
    </row>
    <row r="100" spans="1:9">
      <c r="A100" s="389"/>
      <c r="B100" s="390" t="s">
        <v>816</v>
      </c>
      <c r="C100" s="392">
        <v>9500824</v>
      </c>
      <c r="D100" s="392">
        <v>0</v>
      </c>
      <c r="E100" s="392">
        <v>32</v>
      </c>
      <c r="F100" s="392">
        <v>297027</v>
      </c>
      <c r="G100" s="392">
        <v>21377</v>
      </c>
      <c r="H100" s="392">
        <v>9182388</v>
      </c>
      <c r="I100" s="391">
        <v>1.0411958694458008</v>
      </c>
    </row>
    <row r="101" spans="1:9">
      <c r="A101" s="393"/>
      <c r="B101" s="394" t="s">
        <v>817</v>
      </c>
      <c r="C101" s="401">
        <v>9498229</v>
      </c>
      <c r="D101" s="401">
        <v>0</v>
      </c>
      <c r="E101" s="401">
        <v>0</v>
      </c>
      <c r="F101" s="401">
        <v>285031</v>
      </c>
      <c r="G101" s="401">
        <v>21364</v>
      </c>
      <c r="H101" s="401">
        <v>9191834</v>
      </c>
      <c r="I101" s="402">
        <v>1.0206824541091919</v>
      </c>
    </row>
    <row r="102" spans="1:9">
      <c r="A102" s="406" t="s">
        <v>541</v>
      </c>
      <c r="B102" s="390" t="s">
        <v>815</v>
      </c>
      <c r="C102" s="390">
        <v>29868236</v>
      </c>
      <c r="D102" s="390">
        <v>0</v>
      </c>
      <c r="E102" s="390">
        <v>3863679</v>
      </c>
      <c r="F102" s="390">
        <v>7912617</v>
      </c>
      <c r="G102" s="390">
        <v>267</v>
      </c>
      <c r="H102" s="390">
        <v>18091673</v>
      </c>
      <c r="I102" s="391">
        <v>0.99828416109085083</v>
      </c>
    </row>
    <row r="103" spans="1:9">
      <c r="A103" s="406"/>
      <c r="B103" s="390" t="s">
        <v>816</v>
      </c>
      <c r="C103" s="398" t="s">
        <v>818</v>
      </c>
      <c r="D103" s="398" t="s">
        <v>818</v>
      </c>
      <c r="E103" s="398" t="s">
        <v>818</v>
      </c>
      <c r="F103" s="398" t="s">
        <v>818</v>
      </c>
      <c r="G103" s="398" t="s">
        <v>818</v>
      </c>
      <c r="H103" s="398" t="s">
        <v>818</v>
      </c>
      <c r="I103" s="405" t="s">
        <v>818</v>
      </c>
    </row>
    <row r="104" spans="1:9">
      <c r="A104" s="407"/>
      <c r="B104" s="394" t="s">
        <v>817</v>
      </c>
      <c r="C104" s="395" t="s">
        <v>818</v>
      </c>
      <c r="D104" s="395" t="s">
        <v>818</v>
      </c>
      <c r="E104" s="395" t="s">
        <v>818</v>
      </c>
      <c r="F104" s="395" t="s">
        <v>818</v>
      </c>
      <c r="G104" s="395" t="s">
        <v>818</v>
      </c>
      <c r="H104" s="395" t="s">
        <v>818</v>
      </c>
      <c r="I104" s="404" t="s">
        <v>818</v>
      </c>
    </row>
    <row r="105" spans="1:9">
      <c r="A105" s="397" t="s">
        <v>542</v>
      </c>
      <c r="B105" s="390" t="s">
        <v>815</v>
      </c>
      <c r="C105" s="390">
        <v>25307090</v>
      </c>
      <c r="D105" s="390">
        <v>15895569</v>
      </c>
      <c r="E105" s="390">
        <v>275171</v>
      </c>
      <c r="F105" s="390">
        <v>549464</v>
      </c>
      <c r="G105" s="390">
        <v>14</v>
      </c>
      <c r="H105" s="390">
        <v>8586872</v>
      </c>
      <c r="I105" s="391">
        <v>1.0297095775604248</v>
      </c>
    </row>
    <row r="106" spans="1:9">
      <c r="A106" s="397"/>
      <c r="B106" s="390" t="s">
        <v>816</v>
      </c>
      <c r="C106" s="398" t="s">
        <v>818</v>
      </c>
      <c r="D106" s="398" t="s">
        <v>818</v>
      </c>
      <c r="E106" s="398" t="s">
        <v>818</v>
      </c>
      <c r="F106" s="398" t="s">
        <v>818</v>
      </c>
      <c r="G106" s="398" t="s">
        <v>818</v>
      </c>
      <c r="H106" s="398" t="s">
        <v>818</v>
      </c>
      <c r="I106" s="405" t="s">
        <v>818</v>
      </c>
    </row>
    <row r="107" spans="1:9">
      <c r="A107" s="400"/>
      <c r="B107" s="394" t="s">
        <v>817</v>
      </c>
      <c r="C107" s="395" t="s">
        <v>818</v>
      </c>
      <c r="D107" s="395" t="s">
        <v>818</v>
      </c>
      <c r="E107" s="395" t="s">
        <v>818</v>
      </c>
      <c r="F107" s="395" t="s">
        <v>818</v>
      </c>
      <c r="G107" s="395" t="s">
        <v>818</v>
      </c>
      <c r="H107" s="395" t="s">
        <v>818</v>
      </c>
      <c r="I107" s="404" t="s">
        <v>818</v>
      </c>
    </row>
    <row r="108" spans="1:9">
      <c r="A108" s="397" t="s">
        <v>546</v>
      </c>
      <c r="B108" s="390" t="s">
        <v>815</v>
      </c>
      <c r="C108" s="390">
        <v>24862413</v>
      </c>
      <c r="D108" s="390">
        <v>0</v>
      </c>
      <c r="E108" s="390">
        <v>385586</v>
      </c>
      <c r="F108" s="390">
        <v>14362695</v>
      </c>
      <c r="G108" s="390">
        <v>13</v>
      </c>
      <c r="H108" s="390">
        <v>10114119</v>
      </c>
      <c r="I108" s="391">
        <v>1.0079543590545654</v>
      </c>
    </row>
    <row r="109" spans="1:9">
      <c r="A109" s="397"/>
      <c r="B109" s="390" t="s">
        <v>816</v>
      </c>
      <c r="C109" s="398" t="s">
        <v>818</v>
      </c>
      <c r="D109" s="398" t="s">
        <v>818</v>
      </c>
      <c r="E109" s="398" t="s">
        <v>818</v>
      </c>
      <c r="F109" s="398" t="s">
        <v>818</v>
      </c>
      <c r="G109" s="398" t="s">
        <v>818</v>
      </c>
      <c r="H109" s="398" t="s">
        <v>818</v>
      </c>
      <c r="I109" s="405" t="s">
        <v>818</v>
      </c>
    </row>
    <row r="110" spans="1:9">
      <c r="A110" s="400"/>
      <c r="B110" s="394" t="s">
        <v>817</v>
      </c>
      <c r="C110" s="395" t="s">
        <v>818</v>
      </c>
      <c r="D110" s="395" t="s">
        <v>818</v>
      </c>
      <c r="E110" s="395" t="s">
        <v>818</v>
      </c>
      <c r="F110" s="395" t="s">
        <v>818</v>
      </c>
      <c r="G110" s="395" t="s">
        <v>818</v>
      </c>
      <c r="H110" s="395" t="s">
        <v>818</v>
      </c>
      <c r="I110" s="404" t="s">
        <v>818</v>
      </c>
    </row>
    <row r="111" spans="1:9">
      <c r="A111" s="389" t="s">
        <v>550</v>
      </c>
      <c r="B111" s="390" t="s">
        <v>815</v>
      </c>
      <c r="C111" s="390">
        <v>24832319</v>
      </c>
      <c r="D111" s="390">
        <v>0</v>
      </c>
      <c r="E111" s="390">
        <v>428678</v>
      </c>
      <c r="F111" s="390">
        <v>13902677</v>
      </c>
      <c r="G111" s="390">
        <v>14</v>
      </c>
      <c r="H111" s="390">
        <v>10500950</v>
      </c>
      <c r="I111" s="391">
        <v>0.99580752849578857</v>
      </c>
    </row>
    <row r="112" spans="1:9">
      <c r="A112" s="389"/>
      <c r="B112" s="390" t="s">
        <v>816</v>
      </c>
      <c r="C112" s="398" t="s">
        <v>818</v>
      </c>
      <c r="D112" s="398" t="s">
        <v>818</v>
      </c>
      <c r="E112" s="398" t="s">
        <v>818</v>
      </c>
      <c r="F112" s="398" t="s">
        <v>818</v>
      </c>
      <c r="G112" s="398" t="s">
        <v>818</v>
      </c>
      <c r="H112" s="398" t="s">
        <v>818</v>
      </c>
      <c r="I112" s="405" t="s">
        <v>818</v>
      </c>
    </row>
    <row r="113" spans="1:9">
      <c r="A113" s="393"/>
      <c r="B113" s="394" t="s">
        <v>817</v>
      </c>
      <c r="C113" s="395" t="s">
        <v>818</v>
      </c>
      <c r="D113" s="395" t="s">
        <v>818</v>
      </c>
      <c r="E113" s="395" t="s">
        <v>818</v>
      </c>
      <c r="F113" s="395" t="s">
        <v>818</v>
      </c>
      <c r="G113" s="395" t="s">
        <v>818</v>
      </c>
      <c r="H113" s="395" t="s">
        <v>818</v>
      </c>
      <c r="I113" s="404" t="s">
        <v>818</v>
      </c>
    </row>
    <row r="114" spans="1:9">
      <c r="A114" s="389" t="s">
        <v>554</v>
      </c>
      <c r="B114" s="390" t="s">
        <v>815</v>
      </c>
      <c r="C114" s="390">
        <v>13799141</v>
      </c>
      <c r="D114" s="390">
        <v>0</v>
      </c>
      <c r="E114" s="390">
        <v>2642</v>
      </c>
      <c r="F114" s="390">
        <v>2314732</v>
      </c>
      <c r="G114" s="390">
        <v>44</v>
      </c>
      <c r="H114" s="390">
        <v>11481723</v>
      </c>
      <c r="I114" s="391">
        <v>0.96780794858932495</v>
      </c>
    </row>
    <row r="115" spans="1:9">
      <c r="A115" s="389"/>
      <c r="B115" s="390" t="s">
        <v>816</v>
      </c>
      <c r="C115" s="392">
        <v>13380108</v>
      </c>
      <c r="D115" s="392">
        <v>0</v>
      </c>
      <c r="E115" s="392">
        <v>6004</v>
      </c>
      <c r="F115" s="392">
        <v>2356059</v>
      </c>
      <c r="G115" s="392">
        <v>40</v>
      </c>
      <c r="H115" s="392">
        <v>11018005</v>
      </c>
      <c r="I115" s="391">
        <v>0.95916509628295898</v>
      </c>
    </row>
    <row r="116" spans="1:9">
      <c r="A116" s="393"/>
      <c r="B116" s="394" t="s">
        <v>817</v>
      </c>
      <c r="C116" s="401">
        <v>14567644</v>
      </c>
      <c r="D116" s="401">
        <v>0</v>
      </c>
      <c r="E116" s="401">
        <v>9550</v>
      </c>
      <c r="F116" s="401">
        <v>2187223</v>
      </c>
      <c r="G116" s="401">
        <v>50</v>
      </c>
      <c r="H116" s="401">
        <v>12370821</v>
      </c>
      <c r="I116" s="402">
        <v>0.95487582683563232</v>
      </c>
    </row>
    <row r="117" spans="1:9">
      <c r="A117" s="397" t="s">
        <v>558</v>
      </c>
      <c r="B117" s="390" t="s">
        <v>815</v>
      </c>
      <c r="C117" s="390">
        <v>10738238</v>
      </c>
      <c r="D117" s="390">
        <v>0</v>
      </c>
      <c r="E117" s="390">
        <v>71791</v>
      </c>
      <c r="F117" s="390">
        <v>840494</v>
      </c>
      <c r="G117" s="390">
        <v>0</v>
      </c>
      <c r="H117" s="390">
        <v>9825953</v>
      </c>
      <c r="I117" s="391">
        <v>0.99637967348098755</v>
      </c>
    </row>
    <row r="118" spans="1:9">
      <c r="A118" s="397"/>
      <c r="B118" s="390" t="s">
        <v>816</v>
      </c>
      <c r="C118" s="392">
        <v>10738238</v>
      </c>
      <c r="D118" s="392">
        <v>0</v>
      </c>
      <c r="E118" s="392">
        <v>28438</v>
      </c>
      <c r="F118" s="392">
        <v>883837</v>
      </c>
      <c r="G118" s="392">
        <v>0</v>
      </c>
      <c r="H118" s="392">
        <v>9825963</v>
      </c>
      <c r="I118" s="391">
        <v>1.0063457489013672</v>
      </c>
    </row>
    <row r="119" spans="1:9">
      <c r="A119" s="400"/>
      <c r="B119" s="394" t="s">
        <v>817</v>
      </c>
      <c r="C119" s="401">
        <v>10738238</v>
      </c>
      <c r="D119" s="401">
        <v>0</v>
      </c>
      <c r="E119" s="401">
        <v>68424</v>
      </c>
      <c r="F119" s="401">
        <v>843859</v>
      </c>
      <c r="G119" s="401">
        <v>0</v>
      </c>
      <c r="H119" s="401">
        <v>9825955</v>
      </c>
      <c r="I119" s="402">
        <v>0.99956619739532471</v>
      </c>
    </row>
    <row r="120" spans="1:9">
      <c r="A120" s="397" t="s">
        <v>564</v>
      </c>
      <c r="B120" s="390" t="s">
        <v>815</v>
      </c>
      <c r="C120" s="390">
        <v>9103019</v>
      </c>
      <c r="D120" s="390">
        <v>0</v>
      </c>
      <c r="E120" s="390">
        <v>0</v>
      </c>
      <c r="F120" s="390">
        <v>0</v>
      </c>
      <c r="G120" s="390">
        <v>14117</v>
      </c>
      <c r="H120" s="390">
        <v>9088902</v>
      </c>
      <c r="I120" s="391">
        <v>0.99239760637283325</v>
      </c>
    </row>
    <row r="121" spans="1:9">
      <c r="A121" s="397"/>
      <c r="B121" s="390" t="s">
        <v>816</v>
      </c>
      <c r="C121" s="398" t="s">
        <v>818</v>
      </c>
      <c r="D121" s="398" t="s">
        <v>818</v>
      </c>
      <c r="E121" s="398" t="s">
        <v>818</v>
      </c>
      <c r="F121" s="398" t="s">
        <v>818</v>
      </c>
      <c r="G121" s="398" t="s">
        <v>818</v>
      </c>
      <c r="H121" s="398" t="s">
        <v>818</v>
      </c>
      <c r="I121" s="405" t="s">
        <v>818</v>
      </c>
    </row>
    <row r="122" spans="1:9">
      <c r="A122" s="400"/>
      <c r="B122" s="394" t="s">
        <v>817</v>
      </c>
      <c r="C122" s="395" t="s">
        <v>818</v>
      </c>
      <c r="D122" s="395" t="s">
        <v>818</v>
      </c>
      <c r="E122" s="395" t="s">
        <v>818</v>
      </c>
      <c r="F122" s="395" t="s">
        <v>818</v>
      </c>
      <c r="G122" s="395" t="s">
        <v>818</v>
      </c>
      <c r="H122" s="395" t="s">
        <v>818</v>
      </c>
      <c r="I122" s="404" t="s">
        <v>818</v>
      </c>
    </row>
    <row r="123" spans="1:9">
      <c r="A123" s="397" t="s">
        <v>568</v>
      </c>
      <c r="B123" s="390" t="s">
        <v>815</v>
      </c>
      <c r="C123" s="390">
        <v>25555312</v>
      </c>
      <c r="D123" s="390">
        <v>0</v>
      </c>
      <c r="E123" s="390">
        <v>2186820</v>
      </c>
      <c r="F123" s="390">
        <v>93650</v>
      </c>
      <c r="G123" s="390">
        <v>7398768</v>
      </c>
      <c r="H123" s="390">
        <v>15876074</v>
      </c>
      <c r="I123" s="391">
        <v>1.0965560674667358</v>
      </c>
    </row>
    <row r="124" spans="1:9">
      <c r="A124" s="397"/>
      <c r="B124" s="390" t="s">
        <v>816</v>
      </c>
      <c r="C124" s="392">
        <v>25554098</v>
      </c>
      <c r="D124" s="392">
        <v>1</v>
      </c>
      <c r="E124" s="392">
        <v>2435975</v>
      </c>
      <c r="F124" s="392">
        <v>165829</v>
      </c>
      <c r="G124" s="392">
        <v>7371019</v>
      </c>
      <c r="H124" s="392">
        <v>15581274</v>
      </c>
      <c r="I124" s="391">
        <v>1.0474568605422974</v>
      </c>
    </row>
    <row r="125" spans="1:9">
      <c r="A125" s="400"/>
      <c r="B125" s="394" t="s">
        <v>817</v>
      </c>
      <c r="C125" s="401">
        <v>25555939</v>
      </c>
      <c r="D125" s="401">
        <v>0</v>
      </c>
      <c r="E125" s="401">
        <v>2424670</v>
      </c>
      <c r="F125" s="401">
        <v>8200</v>
      </c>
      <c r="G125" s="401">
        <v>7385622</v>
      </c>
      <c r="H125" s="401">
        <v>15737447</v>
      </c>
      <c r="I125" s="402">
        <v>1.1473603248596191</v>
      </c>
    </row>
    <row r="126" spans="1:9">
      <c r="A126" s="397" t="s">
        <v>572</v>
      </c>
      <c r="B126" s="390" t="s">
        <v>815</v>
      </c>
      <c r="C126" s="408">
        <v>7717757</v>
      </c>
      <c r="D126" s="408">
        <v>0</v>
      </c>
      <c r="E126" s="408">
        <v>0</v>
      </c>
      <c r="F126" s="408">
        <v>308606</v>
      </c>
      <c r="G126" s="408">
        <v>2</v>
      </c>
      <c r="H126" s="408">
        <v>7409149</v>
      </c>
      <c r="I126" s="391">
        <v>1.0214035511016846</v>
      </c>
    </row>
    <row r="127" spans="1:9">
      <c r="A127" s="397"/>
      <c r="B127" s="390" t="s">
        <v>816</v>
      </c>
      <c r="C127" s="409">
        <v>7717757</v>
      </c>
      <c r="D127" s="409">
        <v>0</v>
      </c>
      <c r="E127" s="409">
        <v>0</v>
      </c>
      <c r="F127" s="409">
        <v>308611</v>
      </c>
      <c r="G127" s="409">
        <v>2</v>
      </c>
      <c r="H127" s="409">
        <v>7409144</v>
      </c>
      <c r="I127" s="391">
        <v>0.9969823956489563</v>
      </c>
    </row>
    <row r="128" spans="1:9">
      <c r="A128" s="400"/>
      <c r="B128" s="394" t="s">
        <v>817</v>
      </c>
      <c r="C128" s="401">
        <v>7717757</v>
      </c>
      <c r="D128" s="401">
        <v>0</v>
      </c>
      <c r="E128" s="401">
        <v>0</v>
      </c>
      <c r="F128" s="401">
        <v>308612</v>
      </c>
      <c r="G128" s="401">
        <v>2</v>
      </c>
      <c r="H128" s="401">
        <v>7409143</v>
      </c>
      <c r="I128" s="402">
        <v>1.0044647455215454</v>
      </c>
    </row>
    <row r="129" spans="1:9">
      <c r="A129" s="397" t="s">
        <v>576</v>
      </c>
      <c r="B129" s="390" t="s">
        <v>815</v>
      </c>
      <c r="C129" s="390">
        <v>29800618</v>
      </c>
      <c r="D129" s="390">
        <v>8223</v>
      </c>
      <c r="E129" s="390">
        <v>6701821</v>
      </c>
      <c r="F129" s="390">
        <v>12081644</v>
      </c>
      <c r="G129" s="390">
        <v>3</v>
      </c>
      <c r="H129" s="390">
        <v>11008927</v>
      </c>
      <c r="I129" s="391">
        <v>1.0421891212463379</v>
      </c>
    </row>
    <row r="130" spans="1:9">
      <c r="A130" s="397"/>
      <c r="B130" s="390" t="s">
        <v>816</v>
      </c>
      <c r="C130" s="398" t="s">
        <v>818</v>
      </c>
      <c r="D130" s="398" t="s">
        <v>818</v>
      </c>
      <c r="E130" s="398" t="s">
        <v>818</v>
      </c>
      <c r="F130" s="398" t="s">
        <v>818</v>
      </c>
      <c r="G130" s="398" t="s">
        <v>818</v>
      </c>
      <c r="H130" s="398" t="s">
        <v>818</v>
      </c>
      <c r="I130" s="405" t="s">
        <v>818</v>
      </c>
    </row>
    <row r="131" spans="1:9">
      <c r="A131" s="400"/>
      <c r="B131" s="394" t="s">
        <v>817</v>
      </c>
      <c r="C131" s="395" t="s">
        <v>818</v>
      </c>
      <c r="D131" s="395" t="s">
        <v>818</v>
      </c>
      <c r="E131" s="395" t="s">
        <v>818</v>
      </c>
      <c r="F131" s="395" t="s">
        <v>818</v>
      </c>
      <c r="G131" s="395" t="s">
        <v>818</v>
      </c>
      <c r="H131" s="395" t="s">
        <v>818</v>
      </c>
      <c r="I131" s="404" t="s">
        <v>818</v>
      </c>
    </row>
    <row r="132" spans="1:9">
      <c r="A132" s="397" t="s">
        <v>580</v>
      </c>
      <c r="B132" s="390" t="s">
        <v>815</v>
      </c>
      <c r="C132" s="390">
        <v>9756141</v>
      </c>
      <c r="D132" s="390">
        <v>0</v>
      </c>
      <c r="E132" s="390">
        <v>0</v>
      </c>
      <c r="F132" s="390">
        <v>1400520</v>
      </c>
      <c r="G132" s="390">
        <v>41749</v>
      </c>
      <c r="H132" s="390">
        <v>8313872</v>
      </c>
      <c r="I132" s="391">
        <v>1.0050995349884033</v>
      </c>
    </row>
    <row r="133" spans="1:9">
      <c r="A133" s="397"/>
      <c r="B133" s="390" t="s">
        <v>816</v>
      </c>
      <c r="C133" s="392">
        <v>9756141</v>
      </c>
      <c r="D133" s="392">
        <v>0</v>
      </c>
      <c r="E133" s="392">
        <v>0</v>
      </c>
      <c r="F133" s="392">
        <v>1400520</v>
      </c>
      <c r="G133" s="392">
        <v>41749</v>
      </c>
      <c r="H133" s="392">
        <v>8313872</v>
      </c>
      <c r="I133" s="391">
        <v>1.009461522102356</v>
      </c>
    </row>
    <row r="134" spans="1:9">
      <c r="A134" s="400"/>
      <c r="B134" s="394" t="s">
        <v>817</v>
      </c>
      <c r="C134" s="395" t="s">
        <v>818</v>
      </c>
      <c r="D134" s="395" t="s">
        <v>818</v>
      </c>
      <c r="E134" s="395" t="s">
        <v>818</v>
      </c>
      <c r="F134" s="395" t="s">
        <v>818</v>
      </c>
      <c r="G134" s="395" t="s">
        <v>818</v>
      </c>
      <c r="H134" s="395" t="s">
        <v>818</v>
      </c>
      <c r="I134" s="404" t="s">
        <v>818</v>
      </c>
    </row>
    <row r="135" spans="1:9">
      <c r="A135" s="410" t="s">
        <v>583</v>
      </c>
      <c r="B135" s="390" t="s">
        <v>815</v>
      </c>
      <c r="C135" s="390">
        <v>46713869</v>
      </c>
      <c r="D135" s="390">
        <v>0</v>
      </c>
      <c r="E135" s="390">
        <v>1359203</v>
      </c>
      <c r="F135" s="390">
        <v>34656364</v>
      </c>
      <c r="G135" s="390">
        <v>77525</v>
      </c>
      <c r="H135" s="390">
        <v>10620777</v>
      </c>
      <c r="I135" s="391">
        <v>0.98661941289901733</v>
      </c>
    </row>
    <row r="136" spans="1:9" ht="15.5">
      <c r="A136" s="411"/>
      <c r="B136" s="390" t="s">
        <v>816</v>
      </c>
      <c r="C136" s="392">
        <v>46317828</v>
      </c>
      <c r="D136" s="392">
        <v>0</v>
      </c>
      <c r="E136" s="392">
        <v>325610</v>
      </c>
      <c r="F136" s="392">
        <v>36221088</v>
      </c>
      <c r="G136" s="392">
        <v>68833</v>
      </c>
      <c r="H136" s="392">
        <v>9702297</v>
      </c>
      <c r="I136" s="391">
        <v>0.99708247184753418</v>
      </c>
    </row>
    <row r="137" spans="1:9">
      <c r="A137" s="412"/>
      <c r="B137" s="394" t="s">
        <v>817</v>
      </c>
      <c r="C137" s="401">
        <v>46781403</v>
      </c>
      <c r="D137" s="401">
        <v>0</v>
      </c>
      <c r="E137" s="401">
        <v>2140012</v>
      </c>
      <c r="F137" s="401">
        <v>33701088</v>
      </c>
      <c r="G137" s="401">
        <v>79975</v>
      </c>
      <c r="H137" s="401">
        <v>10860327</v>
      </c>
      <c r="I137" s="402">
        <v>0.98669332265853882</v>
      </c>
    </row>
  </sheetData>
  <mergeCells count="1">
    <mergeCell ref="A1:I1"/>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L38"/>
  <sheetViews>
    <sheetView workbookViewId="0">
      <pane ySplit="1" topLeftCell="A2" activePane="bottomLeft" state="frozen"/>
      <selection pane="bottomLeft" sqref="A1:H1"/>
    </sheetView>
  </sheetViews>
  <sheetFormatPr defaultColWidth="10" defaultRowHeight="10"/>
  <cols>
    <col min="1" max="2" width="10" style="177"/>
    <col min="3" max="3" width="12.5" style="177" customWidth="1"/>
    <col min="4" max="6" width="10" style="177"/>
    <col min="7" max="7" width="10.83203125" style="177" customWidth="1"/>
    <col min="8" max="8" width="12.5" style="177" customWidth="1"/>
    <col min="9" max="16384" width="10" style="177"/>
  </cols>
  <sheetData>
    <row r="1" spans="1:12" s="308" customFormat="1" ht="10.5">
      <c r="A1" s="499" t="s">
        <v>2411</v>
      </c>
      <c r="B1" s="499"/>
      <c r="C1" s="499"/>
      <c r="D1" s="499"/>
      <c r="E1" s="499"/>
      <c r="F1" s="499"/>
      <c r="G1" s="499"/>
      <c r="H1" s="499"/>
      <c r="I1" s="370"/>
      <c r="J1" s="370"/>
      <c r="K1" s="370"/>
      <c r="L1" s="370"/>
    </row>
    <row r="2" spans="1:12" s="308" customFormat="1">
      <c r="A2" s="383" t="s">
        <v>481</v>
      </c>
      <c r="B2" s="383" t="s">
        <v>808</v>
      </c>
      <c r="C2" s="383" t="s">
        <v>809</v>
      </c>
      <c r="D2" s="384" t="s">
        <v>810</v>
      </c>
      <c r="E2" s="384" t="s">
        <v>811</v>
      </c>
      <c r="F2" s="384" t="s">
        <v>812</v>
      </c>
      <c r="G2" s="384" t="s">
        <v>813</v>
      </c>
      <c r="H2" s="383" t="s">
        <v>814</v>
      </c>
      <c r="I2" s="385"/>
    </row>
    <row r="3" spans="1:12" s="308" customFormat="1">
      <c r="A3" s="375" t="s">
        <v>459</v>
      </c>
      <c r="B3" s="308" t="s">
        <v>815</v>
      </c>
      <c r="C3" s="227">
        <v>359384</v>
      </c>
      <c r="D3" s="227">
        <v>132662</v>
      </c>
      <c r="E3" s="227">
        <v>0</v>
      </c>
      <c r="F3" s="227">
        <v>0</v>
      </c>
      <c r="G3" s="227">
        <v>6</v>
      </c>
      <c r="H3" s="227">
        <v>226716</v>
      </c>
      <c r="I3" s="385"/>
    </row>
    <row r="4" spans="1:12" s="308" customFormat="1">
      <c r="A4" s="375"/>
      <c r="B4" s="308" t="s">
        <v>816</v>
      </c>
      <c r="C4" s="227">
        <v>355686</v>
      </c>
      <c r="D4" s="227">
        <v>128964</v>
      </c>
      <c r="E4" s="227">
        <v>0</v>
      </c>
      <c r="F4" s="227">
        <v>0</v>
      </c>
      <c r="G4" s="227">
        <v>6</v>
      </c>
      <c r="H4" s="227">
        <v>226716</v>
      </c>
      <c r="I4" s="177"/>
    </row>
    <row r="5" spans="1:12" s="308" customFormat="1">
      <c r="A5" s="377"/>
      <c r="B5" s="373" t="s">
        <v>817</v>
      </c>
      <c r="C5" s="272">
        <v>359224</v>
      </c>
      <c r="D5" s="272">
        <v>132502</v>
      </c>
      <c r="E5" s="272">
        <v>0</v>
      </c>
      <c r="F5" s="272">
        <v>0</v>
      </c>
      <c r="G5" s="272">
        <v>6</v>
      </c>
      <c r="H5" s="272">
        <v>226716</v>
      </c>
      <c r="I5" s="385"/>
    </row>
    <row r="6" spans="1:12">
      <c r="A6" s="375" t="s">
        <v>469</v>
      </c>
      <c r="B6" s="308" t="s">
        <v>815</v>
      </c>
      <c r="C6" s="227">
        <v>543542</v>
      </c>
      <c r="D6" s="227">
        <v>265708</v>
      </c>
      <c r="E6" s="227">
        <v>0</v>
      </c>
      <c r="F6" s="227">
        <v>3083</v>
      </c>
      <c r="G6" s="227">
        <v>28</v>
      </c>
      <c r="H6" s="227">
        <v>274723</v>
      </c>
    </row>
    <row r="7" spans="1:12">
      <c r="A7" s="375"/>
      <c r="B7" s="308" t="s">
        <v>816</v>
      </c>
      <c r="C7" s="376" t="s">
        <v>818</v>
      </c>
      <c r="D7" s="376" t="s">
        <v>818</v>
      </c>
      <c r="E7" s="376" t="s">
        <v>818</v>
      </c>
      <c r="F7" s="376" t="s">
        <v>818</v>
      </c>
      <c r="G7" s="376" t="s">
        <v>818</v>
      </c>
      <c r="H7" s="376" t="s">
        <v>818</v>
      </c>
    </row>
    <row r="8" spans="1:12">
      <c r="A8" s="377"/>
      <c r="B8" s="373" t="s">
        <v>817</v>
      </c>
      <c r="C8" s="374" t="s">
        <v>818</v>
      </c>
      <c r="D8" s="374" t="s">
        <v>818</v>
      </c>
      <c r="E8" s="374" t="s">
        <v>818</v>
      </c>
      <c r="F8" s="374" t="s">
        <v>818</v>
      </c>
      <c r="G8" s="374" t="s">
        <v>818</v>
      </c>
      <c r="H8" s="374" t="s">
        <v>818</v>
      </c>
    </row>
    <row r="9" spans="1:12">
      <c r="A9" s="375" t="s">
        <v>483</v>
      </c>
      <c r="B9" s="308" t="s">
        <v>815</v>
      </c>
      <c r="C9" s="227">
        <v>692377</v>
      </c>
      <c r="D9" s="227">
        <v>404477</v>
      </c>
      <c r="E9" s="227">
        <v>0</v>
      </c>
      <c r="F9" s="227">
        <v>10422</v>
      </c>
      <c r="G9" s="227">
        <v>12</v>
      </c>
      <c r="H9" s="227">
        <v>277466</v>
      </c>
    </row>
    <row r="10" spans="1:12">
      <c r="A10" s="375"/>
      <c r="B10" s="308" t="s">
        <v>816</v>
      </c>
      <c r="C10" s="227">
        <v>500174</v>
      </c>
      <c r="D10" s="227">
        <v>215890</v>
      </c>
      <c r="E10" s="227">
        <v>1</v>
      </c>
      <c r="F10" s="227">
        <v>10041</v>
      </c>
      <c r="G10" s="227">
        <v>11</v>
      </c>
      <c r="H10" s="227">
        <v>274231</v>
      </c>
    </row>
    <row r="11" spans="1:12">
      <c r="A11" s="377"/>
      <c r="B11" s="373" t="s">
        <v>817</v>
      </c>
      <c r="C11" s="272">
        <v>692092</v>
      </c>
      <c r="D11" s="272">
        <v>405822</v>
      </c>
      <c r="E11" s="272">
        <v>1</v>
      </c>
      <c r="F11" s="272">
        <v>10285</v>
      </c>
      <c r="G11" s="272">
        <v>11</v>
      </c>
      <c r="H11" s="272">
        <v>275973</v>
      </c>
    </row>
    <row r="12" spans="1:12">
      <c r="A12" s="375" t="s">
        <v>512</v>
      </c>
      <c r="B12" s="308" t="s">
        <v>815</v>
      </c>
      <c r="C12" s="227">
        <v>1204531</v>
      </c>
      <c r="D12" s="227">
        <v>722169</v>
      </c>
      <c r="E12" s="227">
        <v>6650</v>
      </c>
      <c r="F12" s="227">
        <v>278473</v>
      </c>
      <c r="G12" s="227">
        <v>6</v>
      </c>
      <c r="H12" s="227">
        <v>197233</v>
      </c>
    </row>
    <row r="13" spans="1:12">
      <c r="A13" s="375"/>
      <c r="B13" s="308" t="s">
        <v>816</v>
      </c>
      <c r="C13" s="227">
        <v>1204531</v>
      </c>
      <c r="D13" s="227">
        <v>700933</v>
      </c>
      <c r="E13" s="227">
        <v>3312</v>
      </c>
      <c r="F13" s="227">
        <v>308403</v>
      </c>
      <c r="G13" s="227">
        <v>3</v>
      </c>
      <c r="H13" s="227">
        <v>191880</v>
      </c>
    </row>
    <row r="14" spans="1:12">
      <c r="A14" s="377"/>
      <c r="B14" s="373" t="s">
        <v>817</v>
      </c>
      <c r="C14" s="374" t="s">
        <v>818</v>
      </c>
      <c r="D14" s="374" t="s">
        <v>818</v>
      </c>
      <c r="E14" s="374" t="s">
        <v>818</v>
      </c>
      <c r="F14" s="374" t="s">
        <v>818</v>
      </c>
      <c r="G14" s="374" t="s">
        <v>818</v>
      </c>
      <c r="H14" s="374" t="s">
        <v>818</v>
      </c>
    </row>
    <row r="15" spans="1:12">
      <c r="A15" s="375" t="s">
        <v>516</v>
      </c>
      <c r="B15" s="308" t="s">
        <v>815</v>
      </c>
      <c r="C15" s="227">
        <v>1204531</v>
      </c>
      <c r="D15" s="227">
        <v>728465</v>
      </c>
      <c r="E15" s="227">
        <v>4282</v>
      </c>
      <c r="F15" s="227">
        <v>256414</v>
      </c>
      <c r="G15" s="227">
        <v>7</v>
      </c>
      <c r="H15" s="227">
        <v>215363</v>
      </c>
    </row>
    <row r="16" spans="1:12">
      <c r="A16" s="375"/>
      <c r="B16" s="308" t="s">
        <v>816</v>
      </c>
      <c r="C16" s="227">
        <v>1204531</v>
      </c>
      <c r="D16" s="227">
        <v>713245</v>
      </c>
      <c r="E16" s="227">
        <v>3992</v>
      </c>
      <c r="F16" s="227">
        <v>267800</v>
      </c>
      <c r="G16" s="227">
        <v>7</v>
      </c>
      <c r="H16" s="227">
        <v>219487</v>
      </c>
    </row>
    <row r="17" spans="1:8">
      <c r="A17" s="377"/>
      <c r="B17" s="373" t="s">
        <v>817</v>
      </c>
      <c r="C17" s="374" t="s">
        <v>818</v>
      </c>
      <c r="D17" s="374" t="s">
        <v>818</v>
      </c>
      <c r="E17" s="374" t="s">
        <v>818</v>
      </c>
      <c r="F17" s="374" t="s">
        <v>818</v>
      </c>
      <c r="G17" s="374" t="s">
        <v>818</v>
      </c>
      <c r="H17" s="374" t="s">
        <v>818</v>
      </c>
    </row>
    <row r="18" spans="1:8">
      <c r="A18" s="375" t="s">
        <v>524</v>
      </c>
      <c r="B18" s="308" t="s">
        <v>815</v>
      </c>
      <c r="C18" s="227">
        <v>898674</v>
      </c>
      <c r="D18" s="227">
        <v>603928</v>
      </c>
      <c r="E18" s="227">
        <v>15</v>
      </c>
      <c r="F18" s="227">
        <v>169</v>
      </c>
      <c r="G18" s="227">
        <v>11</v>
      </c>
      <c r="H18" s="227">
        <v>294551</v>
      </c>
    </row>
    <row r="19" spans="1:8">
      <c r="A19" s="375"/>
      <c r="B19" s="308" t="s">
        <v>816</v>
      </c>
      <c r="C19" s="227">
        <v>761403</v>
      </c>
      <c r="D19" s="227">
        <v>462267</v>
      </c>
      <c r="E19" s="227">
        <v>0</v>
      </c>
      <c r="F19" s="227">
        <v>322</v>
      </c>
      <c r="G19" s="227">
        <v>13</v>
      </c>
      <c r="H19" s="227">
        <v>298801</v>
      </c>
    </row>
    <row r="20" spans="1:8">
      <c r="A20" s="377"/>
      <c r="B20" s="373" t="s">
        <v>817</v>
      </c>
      <c r="C20" s="374" t="s">
        <v>818</v>
      </c>
      <c r="D20" s="374" t="s">
        <v>818</v>
      </c>
      <c r="E20" s="374" t="s">
        <v>818</v>
      </c>
      <c r="F20" s="374" t="s">
        <v>818</v>
      </c>
      <c r="G20" s="374" t="s">
        <v>818</v>
      </c>
      <c r="H20" s="374" t="s">
        <v>818</v>
      </c>
    </row>
    <row r="21" spans="1:8">
      <c r="A21" s="379" t="s">
        <v>583</v>
      </c>
      <c r="B21" s="308" t="s">
        <v>815</v>
      </c>
      <c r="C21" s="227">
        <v>1838962</v>
      </c>
      <c r="D21" s="227">
        <v>1480381</v>
      </c>
      <c r="E21" s="227">
        <v>19124</v>
      </c>
      <c r="F21" s="227">
        <v>129133</v>
      </c>
      <c r="G21" s="227">
        <v>1822</v>
      </c>
      <c r="H21" s="227">
        <v>208502</v>
      </c>
    </row>
    <row r="22" spans="1:8">
      <c r="A22" s="378"/>
      <c r="B22" s="308" t="s">
        <v>816</v>
      </c>
      <c r="C22" s="227">
        <v>1834227</v>
      </c>
      <c r="D22" s="227">
        <v>1476156</v>
      </c>
      <c r="E22" s="227">
        <v>18046</v>
      </c>
      <c r="F22" s="227">
        <v>130516</v>
      </c>
      <c r="G22" s="227">
        <v>1808</v>
      </c>
      <c r="H22" s="227">
        <v>207701</v>
      </c>
    </row>
    <row r="23" spans="1:8">
      <c r="A23" s="380"/>
      <c r="B23" s="373" t="s">
        <v>817</v>
      </c>
      <c r="C23" s="272">
        <v>1840173</v>
      </c>
      <c r="D23" s="272">
        <v>1481854</v>
      </c>
      <c r="E23" s="272">
        <v>16007</v>
      </c>
      <c r="F23" s="272">
        <v>132213</v>
      </c>
      <c r="G23" s="272">
        <v>1821</v>
      </c>
      <c r="H23" s="272">
        <v>208278</v>
      </c>
    </row>
    <row r="24" spans="1:8">
      <c r="A24" s="371" t="s">
        <v>554</v>
      </c>
      <c r="B24" s="308" t="s">
        <v>815</v>
      </c>
      <c r="C24" s="227">
        <v>403736</v>
      </c>
      <c r="D24" s="227">
        <v>106604</v>
      </c>
      <c r="E24" s="227">
        <v>743</v>
      </c>
      <c r="F24" s="227">
        <v>29961</v>
      </c>
      <c r="G24" s="227">
        <v>8</v>
      </c>
      <c r="H24" s="227">
        <v>266420</v>
      </c>
    </row>
    <row r="25" spans="1:8">
      <c r="A25" s="371"/>
      <c r="B25" s="308" t="s">
        <v>816</v>
      </c>
      <c r="C25" s="227">
        <v>418130</v>
      </c>
      <c r="D25" s="227">
        <v>119851</v>
      </c>
      <c r="E25" s="227">
        <v>426</v>
      </c>
      <c r="F25" s="227">
        <v>19097</v>
      </c>
      <c r="G25" s="227">
        <v>9</v>
      </c>
      <c r="H25" s="227">
        <v>278747</v>
      </c>
    </row>
    <row r="26" spans="1:8">
      <c r="A26" s="372"/>
      <c r="B26" s="373" t="s">
        <v>817</v>
      </c>
      <c r="C26" s="272">
        <v>437053</v>
      </c>
      <c r="D26" s="272">
        <v>138884</v>
      </c>
      <c r="E26" s="272">
        <v>163</v>
      </c>
      <c r="F26" s="272">
        <v>23691</v>
      </c>
      <c r="G26" s="272">
        <v>8</v>
      </c>
      <c r="H26" s="272">
        <v>274307</v>
      </c>
    </row>
    <row r="27" spans="1:8">
      <c r="A27" s="375" t="s">
        <v>568</v>
      </c>
      <c r="B27" s="308" t="s">
        <v>815</v>
      </c>
      <c r="C27" s="227">
        <v>991617</v>
      </c>
      <c r="D27" s="227">
        <v>0</v>
      </c>
      <c r="E27" s="227">
        <v>0</v>
      </c>
      <c r="F27" s="227">
        <v>3825</v>
      </c>
      <c r="G27" s="227">
        <v>58</v>
      </c>
      <c r="H27" s="227">
        <v>987734</v>
      </c>
    </row>
    <row r="28" spans="1:8">
      <c r="A28" s="375"/>
      <c r="B28" s="308" t="s">
        <v>816</v>
      </c>
      <c r="C28" s="227">
        <v>990776</v>
      </c>
      <c r="D28" s="227">
        <v>0</v>
      </c>
      <c r="E28" s="227">
        <v>0</v>
      </c>
      <c r="F28" s="227">
        <v>9939</v>
      </c>
      <c r="G28" s="227">
        <v>58</v>
      </c>
      <c r="H28" s="227">
        <v>980779</v>
      </c>
    </row>
    <row r="29" spans="1:8">
      <c r="A29" s="377"/>
      <c r="B29" s="373" t="s">
        <v>817</v>
      </c>
      <c r="C29" s="272">
        <v>991632</v>
      </c>
      <c r="D29" s="272">
        <v>0</v>
      </c>
      <c r="E29" s="272">
        <v>0</v>
      </c>
      <c r="F29" s="272">
        <v>493</v>
      </c>
      <c r="G29" s="272">
        <v>58</v>
      </c>
      <c r="H29" s="272">
        <v>991081</v>
      </c>
    </row>
    <row r="30" spans="1:8">
      <c r="A30" s="375" t="s">
        <v>572</v>
      </c>
      <c r="B30" s="308" t="s">
        <v>815</v>
      </c>
      <c r="C30" s="227">
        <v>306427</v>
      </c>
      <c r="D30" s="227">
        <v>0</v>
      </c>
      <c r="E30" s="227">
        <v>0</v>
      </c>
      <c r="F30" s="227">
        <v>54656</v>
      </c>
      <c r="G30" s="227">
        <v>5</v>
      </c>
      <c r="H30" s="227">
        <v>251766</v>
      </c>
    </row>
    <row r="31" spans="1:8">
      <c r="A31" s="375"/>
      <c r="B31" s="308" t="s">
        <v>816</v>
      </c>
      <c r="C31" s="227">
        <v>312326</v>
      </c>
      <c r="D31" s="227">
        <v>0</v>
      </c>
      <c r="E31" s="227">
        <v>0</v>
      </c>
      <c r="F31" s="227">
        <v>59930</v>
      </c>
      <c r="G31" s="227">
        <v>5</v>
      </c>
      <c r="H31" s="227">
        <v>252391</v>
      </c>
    </row>
    <row r="32" spans="1:8">
      <c r="A32" s="377"/>
      <c r="B32" s="373" t="s">
        <v>817</v>
      </c>
      <c r="C32" s="374" t="s">
        <v>818</v>
      </c>
      <c r="D32" s="374" t="s">
        <v>818</v>
      </c>
      <c r="E32" s="374" t="s">
        <v>818</v>
      </c>
      <c r="F32" s="374" t="s">
        <v>818</v>
      </c>
      <c r="G32" s="374" t="s">
        <v>818</v>
      </c>
      <c r="H32" s="374" t="s">
        <v>818</v>
      </c>
    </row>
    <row r="33" spans="1:8">
      <c r="A33" s="375" t="s">
        <v>576</v>
      </c>
      <c r="B33" s="308" t="s">
        <v>815</v>
      </c>
      <c r="C33" s="227">
        <v>1257642</v>
      </c>
      <c r="D33" s="227">
        <v>950457</v>
      </c>
      <c r="E33" s="227">
        <v>2495</v>
      </c>
      <c r="F33" s="227">
        <v>72517</v>
      </c>
      <c r="G33" s="227">
        <v>6</v>
      </c>
      <c r="H33" s="227">
        <v>232167</v>
      </c>
    </row>
    <row r="34" spans="1:8">
      <c r="A34" s="375"/>
      <c r="B34" s="308" t="s">
        <v>816</v>
      </c>
      <c r="C34" s="376" t="s">
        <v>818</v>
      </c>
      <c r="D34" s="376" t="s">
        <v>818</v>
      </c>
      <c r="E34" s="376" t="s">
        <v>818</v>
      </c>
      <c r="F34" s="376" t="s">
        <v>818</v>
      </c>
      <c r="G34" s="376" t="s">
        <v>818</v>
      </c>
      <c r="H34" s="376" t="s">
        <v>818</v>
      </c>
    </row>
    <row r="35" spans="1:8">
      <c r="A35" s="377"/>
      <c r="B35" s="373" t="s">
        <v>817</v>
      </c>
      <c r="C35" s="374" t="s">
        <v>818</v>
      </c>
      <c r="D35" s="374" t="s">
        <v>818</v>
      </c>
      <c r="E35" s="374" t="s">
        <v>818</v>
      </c>
      <c r="F35" s="374" t="s">
        <v>818</v>
      </c>
      <c r="G35" s="374" t="s">
        <v>818</v>
      </c>
      <c r="H35" s="374" t="s">
        <v>818</v>
      </c>
    </row>
    <row r="36" spans="1:8">
      <c r="A36" s="375" t="s">
        <v>580</v>
      </c>
      <c r="B36" s="308" t="s">
        <v>815</v>
      </c>
      <c r="C36" s="227">
        <v>273620</v>
      </c>
      <c r="D36" s="227">
        <v>0</v>
      </c>
      <c r="E36" s="227">
        <v>0</v>
      </c>
      <c r="F36" s="227">
        <v>43545</v>
      </c>
      <c r="G36" s="227">
        <v>663</v>
      </c>
      <c r="H36" s="227">
        <v>229412</v>
      </c>
    </row>
    <row r="37" spans="1:8">
      <c r="A37" s="375"/>
      <c r="B37" s="308" t="s">
        <v>816</v>
      </c>
      <c r="C37" s="227">
        <v>273620</v>
      </c>
      <c r="D37" s="227">
        <v>0</v>
      </c>
      <c r="E37" s="227">
        <v>0</v>
      </c>
      <c r="F37" s="227">
        <v>43545</v>
      </c>
      <c r="G37" s="227">
        <v>663</v>
      </c>
      <c r="H37" s="227">
        <v>229412</v>
      </c>
    </row>
    <row r="38" spans="1:8">
      <c r="A38" s="377"/>
      <c r="B38" s="373" t="s">
        <v>817</v>
      </c>
      <c r="C38" s="374" t="s">
        <v>818</v>
      </c>
      <c r="D38" s="374" t="s">
        <v>818</v>
      </c>
      <c r="E38" s="374" t="s">
        <v>818</v>
      </c>
      <c r="F38" s="374" t="s">
        <v>818</v>
      </c>
      <c r="G38" s="374" t="s">
        <v>818</v>
      </c>
      <c r="H38" s="374" t="s">
        <v>818</v>
      </c>
    </row>
  </sheetData>
  <mergeCells count="1">
    <mergeCell ref="A1:H1"/>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O45"/>
  <sheetViews>
    <sheetView workbookViewId="0">
      <pane ySplit="2" topLeftCell="A3" activePane="bottomLeft" state="frozen"/>
      <selection pane="bottomLeft" activeCell="E49" sqref="E49"/>
    </sheetView>
  </sheetViews>
  <sheetFormatPr defaultColWidth="8.83203125" defaultRowHeight="15.5"/>
  <cols>
    <col min="1" max="1" width="20" style="18" bestFit="1" customWidth="1"/>
    <col min="2" max="2" width="10.33203125" style="18" bestFit="1" customWidth="1"/>
    <col min="3" max="3" width="17.6640625" style="18" bestFit="1" customWidth="1"/>
    <col min="4" max="4" width="3.5" style="18" bestFit="1" customWidth="1"/>
    <col min="5" max="5" width="10.83203125" style="18" bestFit="1" customWidth="1"/>
    <col min="6" max="6" width="17.6640625" style="18" bestFit="1" customWidth="1"/>
    <col min="7" max="7" width="14.1640625" style="18" bestFit="1" customWidth="1"/>
    <col min="8" max="9" width="14.1640625" style="18" customWidth="1"/>
    <col min="10" max="10" width="8.6640625" style="18" bestFit="1" customWidth="1"/>
    <col min="11" max="11" width="6.83203125" style="18" bestFit="1" customWidth="1"/>
    <col min="12" max="12" width="8" style="18" bestFit="1" customWidth="1"/>
    <col min="13" max="13" width="6.83203125" style="18" bestFit="1" customWidth="1"/>
    <col min="14" max="14" width="13.33203125" style="18" bestFit="1" customWidth="1"/>
    <col min="15" max="15" width="6.83203125" style="18" bestFit="1" customWidth="1"/>
    <col min="16" max="16" width="8" style="18" bestFit="1" customWidth="1"/>
    <col min="17" max="17" width="6.83203125" style="18" bestFit="1" customWidth="1"/>
    <col min="18" max="18" width="12.6640625" style="18" bestFit="1" customWidth="1"/>
    <col min="19" max="19" width="6.83203125" style="18" bestFit="1" customWidth="1"/>
    <col min="20" max="20" width="9.83203125" style="18" bestFit="1" customWidth="1"/>
    <col min="21" max="21" width="6.83203125" style="18" bestFit="1" customWidth="1"/>
    <col min="22" max="22" width="9.83203125" style="18" bestFit="1" customWidth="1"/>
    <col min="23" max="23" width="6.1640625" style="18" bestFit="1" customWidth="1"/>
    <col min="24" max="26" width="11.83203125" style="18" bestFit="1" customWidth="1"/>
    <col min="27" max="27" width="12.33203125" style="18" bestFit="1" customWidth="1"/>
    <col min="28" max="30" width="11.83203125" style="18" bestFit="1" customWidth="1"/>
    <col min="31" max="31" width="12.33203125" style="18" bestFit="1" customWidth="1"/>
    <col min="32" max="34" width="11.83203125" style="18" bestFit="1" customWidth="1"/>
    <col min="35" max="35" width="12.33203125" style="18" bestFit="1" customWidth="1"/>
    <col min="36" max="36" width="12.6640625" style="18" bestFit="1" customWidth="1"/>
    <col min="37" max="38" width="8.83203125" style="18"/>
    <col min="39" max="39" width="12.6640625" style="18" bestFit="1" customWidth="1"/>
    <col min="40" max="16384" width="8.83203125" style="18"/>
  </cols>
  <sheetData>
    <row r="1" spans="1:41">
      <c r="A1" s="518" t="s">
        <v>2532</v>
      </c>
      <c r="B1" s="518"/>
      <c r="C1" s="518"/>
      <c r="D1" s="518"/>
      <c r="E1" s="518"/>
      <c r="F1" s="518"/>
      <c r="G1" s="518"/>
      <c r="H1" s="518"/>
      <c r="I1" s="518"/>
      <c r="J1" s="518"/>
      <c r="K1" s="518"/>
      <c r="L1" s="518"/>
      <c r="M1" s="518"/>
      <c r="N1" s="500" t="s">
        <v>407</v>
      </c>
      <c r="O1" s="500"/>
      <c r="P1" s="500"/>
      <c r="Q1" s="500"/>
      <c r="R1" s="500" t="s">
        <v>408</v>
      </c>
      <c r="S1" s="500"/>
      <c r="T1" s="500"/>
      <c r="U1" s="500"/>
      <c r="V1" s="500" t="s">
        <v>412</v>
      </c>
      <c r="W1" s="500"/>
      <c r="X1" s="500" t="s">
        <v>410</v>
      </c>
      <c r="Y1" s="500"/>
      <c r="Z1" s="500"/>
      <c r="AA1" s="500"/>
      <c r="AB1" s="500" t="s">
        <v>409</v>
      </c>
      <c r="AC1" s="500"/>
      <c r="AD1" s="500"/>
      <c r="AE1" s="500"/>
      <c r="AF1" s="500" t="s">
        <v>411</v>
      </c>
      <c r="AG1" s="500"/>
      <c r="AH1" s="500"/>
      <c r="AI1" s="500"/>
      <c r="AJ1" s="500" t="s">
        <v>2475</v>
      </c>
      <c r="AK1" s="500"/>
      <c r="AL1" s="500"/>
      <c r="AM1" s="500" t="s">
        <v>2476</v>
      </c>
      <c r="AN1" s="500"/>
      <c r="AO1" s="500"/>
    </row>
    <row r="2" spans="1:41">
      <c r="A2" s="23" t="s">
        <v>378</v>
      </c>
      <c r="B2" s="23" t="s">
        <v>379</v>
      </c>
      <c r="C2" s="19" t="s">
        <v>380</v>
      </c>
      <c r="D2" s="19" t="s">
        <v>381</v>
      </c>
      <c r="E2" s="20" t="s">
        <v>382</v>
      </c>
      <c r="F2" s="23" t="s">
        <v>380</v>
      </c>
      <c r="G2" s="23" t="s">
        <v>383</v>
      </c>
      <c r="H2" s="23" t="s">
        <v>384</v>
      </c>
      <c r="I2" s="23" t="s">
        <v>385</v>
      </c>
      <c r="J2" s="23" t="s">
        <v>386</v>
      </c>
      <c r="K2" s="23" t="s">
        <v>387</v>
      </c>
      <c r="L2" s="23" t="s">
        <v>388</v>
      </c>
      <c r="M2" s="23" t="s">
        <v>389</v>
      </c>
      <c r="N2" s="23" t="s">
        <v>386</v>
      </c>
      <c r="O2" s="23" t="s">
        <v>387</v>
      </c>
      <c r="P2" s="23" t="s">
        <v>388</v>
      </c>
      <c r="Q2" s="23" t="s">
        <v>389</v>
      </c>
      <c r="R2" s="23" t="s">
        <v>386</v>
      </c>
      <c r="S2" s="23" t="s">
        <v>387</v>
      </c>
      <c r="T2" s="23" t="s">
        <v>388</v>
      </c>
      <c r="U2" s="23" t="s">
        <v>389</v>
      </c>
      <c r="V2" s="23" t="s">
        <v>393</v>
      </c>
      <c r="W2" s="23" t="s">
        <v>392</v>
      </c>
      <c r="X2" s="23" t="s">
        <v>413</v>
      </c>
      <c r="Y2" s="23" t="s">
        <v>390</v>
      </c>
      <c r="Z2" s="23" t="s">
        <v>391</v>
      </c>
      <c r="AA2" s="23" t="s">
        <v>414</v>
      </c>
      <c r="AB2" s="23" t="s">
        <v>413</v>
      </c>
      <c r="AC2" s="23" t="s">
        <v>390</v>
      </c>
      <c r="AD2" s="23" t="s">
        <v>391</v>
      </c>
      <c r="AE2" s="23" t="s">
        <v>414</v>
      </c>
      <c r="AF2" s="23" t="s">
        <v>413</v>
      </c>
      <c r="AG2" s="23" t="s">
        <v>390</v>
      </c>
      <c r="AH2" s="23" t="s">
        <v>391</v>
      </c>
      <c r="AI2" s="23" t="s">
        <v>414</v>
      </c>
      <c r="AJ2" s="427" t="s">
        <v>386</v>
      </c>
      <c r="AK2" s="427" t="s">
        <v>387</v>
      </c>
      <c r="AL2" s="427" t="s">
        <v>414</v>
      </c>
      <c r="AM2" s="427" t="s">
        <v>386</v>
      </c>
      <c r="AN2" s="427" t="s">
        <v>387</v>
      </c>
      <c r="AO2" s="427" t="s">
        <v>414</v>
      </c>
    </row>
    <row r="3" spans="1:41">
      <c r="A3" s="18" t="s">
        <v>415</v>
      </c>
      <c r="B3" s="18" t="s">
        <v>389</v>
      </c>
      <c r="C3" s="18" t="s">
        <v>18</v>
      </c>
      <c r="D3" s="18">
        <v>1</v>
      </c>
      <c r="E3" s="21">
        <v>22473658</v>
      </c>
      <c r="F3" s="18" t="s">
        <v>18</v>
      </c>
      <c r="G3" s="18" t="s">
        <v>398</v>
      </c>
      <c r="H3" s="18" t="s">
        <v>395</v>
      </c>
      <c r="I3" s="18">
        <v>0.57250000000000001</v>
      </c>
      <c r="J3" s="18">
        <v>1.23E-2</v>
      </c>
      <c r="K3" s="18">
        <v>2.2000000000000001E-3</v>
      </c>
      <c r="L3" s="22">
        <v>3.6109999999999997E-8</v>
      </c>
      <c r="M3" s="18">
        <v>675670</v>
      </c>
      <c r="N3" s="18">
        <v>4.3E-3</v>
      </c>
      <c r="O3" s="18">
        <v>3.3E-3</v>
      </c>
      <c r="P3" s="22">
        <v>0.19</v>
      </c>
      <c r="Q3" s="18">
        <v>306910</v>
      </c>
      <c r="R3" s="18">
        <v>1.37E-2</v>
      </c>
      <c r="S3" s="18">
        <v>2.7000000000000001E-3</v>
      </c>
      <c r="T3" s="22">
        <v>4.503E-7</v>
      </c>
      <c r="U3" s="18">
        <v>505775</v>
      </c>
      <c r="V3" s="22">
        <v>2.7480000000000001E-2</v>
      </c>
      <c r="W3" s="18">
        <v>79.400000000000006</v>
      </c>
      <c r="X3" s="18">
        <v>0.98005221503626028</v>
      </c>
      <c r="Y3" s="18">
        <v>0.96997521008081988</v>
      </c>
      <c r="Z3" s="18">
        <v>0.99023390929490818</v>
      </c>
      <c r="AA3" s="22">
        <v>1.2E-4</v>
      </c>
      <c r="AB3" s="18">
        <v>0.99159614000975049</v>
      </c>
      <c r="AC3" s="18">
        <v>0.97688310386926114</v>
      </c>
      <c r="AD3" s="18">
        <v>1.0065307721954719</v>
      </c>
      <c r="AE3" s="22">
        <v>0.26</v>
      </c>
      <c r="AF3" s="18">
        <v>0.97004199807676184</v>
      </c>
      <c r="AG3" s="18">
        <v>0.9562271101278722</v>
      </c>
      <c r="AH3" s="18">
        <v>0.98405647368324767</v>
      </c>
      <c r="AI3" s="22">
        <v>3.6000000000000001E-5</v>
      </c>
      <c r="AJ3">
        <v>4.1290544977595203E-3</v>
      </c>
      <c r="AK3">
        <v>1.0173529095665801E-2</v>
      </c>
      <c r="AL3">
        <v>0.68484359356040303</v>
      </c>
      <c r="AM3" s="18">
        <v>-1.49E-2</v>
      </c>
      <c r="AN3" s="18">
        <v>1.9400000000000001E-2</v>
      </c>
      <c r="AO3" s="18">
        <v>0.44350000000000001</v>
      </c>
    </row>
    <row r="4" spans="1:41">
      <c r="A4" s="18" t="s">
        <v>415</v>
      </c>
      <c r="B4" s="18" t="s">
        <v>402</v>
      </c>
      <c r="C4" s="18" t="s">
        <v>21</v>
      </c>
      <c r="D4" s="18">
        <v>1</v>
      </c>
      <c r="E4" s="21">
        <v>154221093</v>
      </c>
      <c r="F4" s="18" t="s">
        <v>21</v>
      </c>
      <c r="G4" s="18" t="s">
        <v>397</v>
      </c>
      <c r="H4" s="18" t="s">
        <v>398</v>
      </c>
      <c r="I4" s="18">
        <v>0.4264</v>
      </c>
      <c r="J4" s="18">
        <v>1.41E-2</v>
      </c>
      <c r="K4" s="18">
        <v>2.3E-3</v>
      </c>
      <c r="L4" s="22">
        <v>3.703E-10</v>
      </c>
      <c r="M4" s="18">
        <v>660199</v>
      </c>
      <c r="N4" s="18">
        <v>1.0200000000000001E-2</v>
      </c>
      <c r="O4" s="18">
        <v>3.3E-3</v>
      </c>
      <c r="P4" s="22">
        <v>2.274E-3</v>
      </c>
      <c r="Q4" s="18">
        <v>301525</v>
      </c>
      <c r="R4" s="18">
        <v>1.3899999999999999E-2</v>
      </c>
      <c r="S4" s="18">
        <v>2.8E-3</v>
      </c>
      <c r="T4" s="22">
        <v>4.1409999999999998E-7</v>
      </c>
      <c r="U4" s="18">
        <v>495689</v>
      </c>
      <c r="V4" s="22">
        <v>0.3926</v>
      </c>
      <c r="W4" s="18">
        <v>0</v>
      </c>
      <c r="X4" s="18">
        <v>0.9797378689983598</v>
      </c>
      <c r="Y4" s="18">
        <v>0.96967955682855334</v>
      </c>
      <c r="Z4" s="18">
        <v>0.9899005142367483</v>
      </c>
      <c r="AA4" s="22">
        <v>8.8999999999999995E-5</v>
      </c>
      <c r="AB4" s="18">
        <v>0.98356875037243219</v>
      </c>
      <c r="AC4" s="18">
        <v>0.96900855851615697</v>
      </c>
      <c r="AD4" s="18">
        <v>0.99834772170699837</v>
      </c>
      <c r="AE4" s="22">
        <v>2.9000000000000001E-2</v>
      </c>
      <c r="AF4" s="18">
        <v>0.97657830830809411</v>
      </c>
      <c r="AG4" s="18">
        <v>0.96268241369103291</v>
      </c>
      <c r="AH4" s="18">
        <v>0.99067478401447651</v>
      </c>
      <c r="AI4" s="22">
        <v>1.1999999999999999E-3</v>
      </c>
      <c r="AJ4">
        <v>1.37243834510662E-2</v>
      </c>
      <c r="AK4">
        <v>1.04450918284882E-2</v>
      </c>
      <c r="AL4">
        <v>0.18886125742094401</v>
      </c>
      <c r="AM4" s="18">
        <v>1.6999999999999999E-3</v>
      </c>
      <c r="AN4" s="18">
        <v>1.9900000000000001E-2</v>
      </c>
      <c r="AO4" s="18">
        <v>0.93310000000000004</v>
      </c>
    </row>
    <row r="5" spans="1:41">
      <c r="A5" s="18" t="s">
        <v>415</v>
      </c>
      <c r="B5" s="18" t="s">
        <v>389</v>
      </c>
      <c r="C5" s="18" t="s">
        <v>26</v>
      </c>
      <c r="D5" s="18">
        <v>2</v>
      </c>
      <c r="E5" s="21">
        <v>59955924</v>
      </c>
      <c r="F5" s="18" t="s">
        <v>26</v>
      </c>
      <c r="G5" s="18" t="s">
        <v>397</v>
      </c>
      <c r="H5" s="18" t="s">
        <v>395</v>
      </c>
      <c r="I5" s="18">
        <v>0.45760000000000001</v>
      </c>
      <c r="J5" s="18">
        <v>1.2E-2</v>
      </c>
      <c r="K5" s="18">
        <v>2.2000000000000001E-3</v>
      </c>
      <c r="L5" s="22">
        <v>3.1540000000000003E-8</v>
      </c>
      <c r="M5" s="18">
        <v>714885</v>
      </c>
      <c r="N5" s="18">
        <v>6.1999999999999998E-3</v>
      </c>
      <c r="O5" s="18">
        <v>3.3E-3</v>
      </c>
      <c r="P5" s="22">
        <v>5.9740000000000001E-2</v>
      </c>
      <c r="Q5" s="18">
        <v>306911</v>
      </c>
      <c r="R5" s="18">
        <v>1.49E-2</v>
      </c>
      <c r="S5" s="18">
        <v>2.5999999999999999E-3</v>
      </c>
      <c r="T5" s="22">
        <v>1.7439999999999999E-8</v>
      </c>
      <c r="U5" s="18">
        <v>544989</v>
      </c>
      <c r="V5" s="22">
        <v>3.8370000000000001E-2</v>
      </c>
      <c r="W5" s="18">
        <v>76.7</v>
      </c>
      <c r="X5" s="18">
        <v>0.97915479132848182</v>
      </c>
      <c r="Y5" s="18">
        <v>0.9691227007715153</v>
      </c>
      <c r="Z5" s="18">
        <v>0.98929073131634393</v>
      </c>
      <c r="AA5" s="22">
        <v>6.4999999999999994E-5</v>
      </c>
      <c r="AB5" s="18">
        <v>0.97966203979937794</v>
      </c>
      <c r="AC5" s="18">
        <v>0.96516477198306094</v>
      </c>
      <c r="AD5" s="18">
        <v>0.99437706398252346</v>
      </c>
      <c r="AE5" s="22">
        <v>6.7000000000000002E-3</v>
      </c>
      <c r="AF5" s="18">
        <v>0.97768504563408531</v>
      </c>
      <c r="AG5" s="18">
        <v>0.96381941198068066</v>
      </c>
      <c r="AH5" s="18">
        <v>0.99175015212879269</v>
      </c>
      <c r="AI5" s="22">
        <v>2.2000000000000001E-3</v>
      </c>
      <c r="AJ5">
        <v>1.22199653373845E-2</v>
      </c>
      <c r="AK5">
        <v>1.01454462818292E-2</v>
      </c>
      <c r="AL5">
        <v>0.228404937725674</v>
      </c>
      <c r="AM5" s="18">
        <v>-1.9699999999999999E-2</v>
      </c>
      <c r="AN5" s="18">
        <v>1.9400000000000001E-2</v>
      </c>
      <c r="AO5" s="18">
        <v>0.3095</v>
      </c>
    </row>
    <row r="6" spans="1:41">
      <c r="A6" s="18" t="s">
        <v>415</v>
      </c>
      <c r="B6" s="18" t="s">
        <v>402</v>
      </c>
      <c r="C6" s="18" t="s">
        <v>30</v>
      </c>
      <c r="D6" s="18">
        <v>3</v>
      </c>
      <c r="E6" s="21">
        <v>50172397</v>
      </c>
      <c r="F6" s="18" t="s">
        <v>30</v>
      </c>
      <c r="G6" s="18" t="s">
        <v>398</v>
      </c>
      <c r="H6" s="18" t="s">
        <v>395</v>
      </c>
      <c r="I6" s="18">
        <v>0.69359999999999999</v>
      </c>
      <c r="J6" s="18">
        <v>1.6799999999999999E-2</v>
      </c>
      <c r="K6" s="18">
        <v>2.3999999999999998E-3</v>
      </c>
      <c r="L6" s="22">
        <v>3.412E-12</v>
      </c>
      <c r="M6" s="18">
        <v>676737</v>
      </c>
      <c r="N6" s="18">
        <v>1.3100000000000001E-2</v>
      </c>
      <c r="O6" s="18">
        <v>3.5999999999999999E-3</v>
      </c>
      <c r="P6" s="22">
        <v>2.3609999999999999E-4</v>
      </c>
      <c r="Q6" s="18">
        <v>306910</v>
      </c>
      <c r="R6" s="18">
        <v>1.66E-2</v>
      </c>
      <c r="S6" s="18">
        <v>3.0000000000000001E-3</v>
      </c>
      <c r="T6" s="22">
        <v>1.6770000000000001E-8</v>
      </c>
      <c r="U6" s="18">
        <v>506842</v>
      </c>
      <c r="V6" s="22">
        <v>0.4551</v>
      </c>
      <c r="W6" s="18">
        <v>0</v>
      </c>
      <c r="X6" s="18">
        <v>0.96683987325772203</v>
      </c>
      <c r="Y6" s="18">
        <v>0.95608277104279638</v>
      </c>
      <c r="Z6" s="18">
        <v>0.9777180060482078</v>
      </c>
      <c r="AA6" s="22">
        <v>3.9000000000000002E-9</v>
      </c>
      <c r="AB6" s="18">
        <v>0.98250146897127544</v>
      </c>
      <c r="AC6" s="18">
        <v>0.96673976276638185</v>
      </c>
      <c r="AD6" s="18">
        <v>0.99852015372619629</v>
      </c>
      <c r="AE6" s="22">
        <v>3.2000000000000001E-2</v>
      </c>
      <c r="AF6" s="18">
        <v>0.95277752464967713</v>
      </c>
      <c r="AG6" s="18">
        <v>0.93808842036112394</v>
      </c>
      <c r="AH6" s="18">
        <v>0.96769663900990033</v>
      </c>
      <c r="AI6" s="22">
        <v>1.0999999999999999E-9</v>
      </c>
      <c r="AJ6">
        <v>2.1222927909122599E-2</v>
      </c>
      <c r="AK6">
        <v>1.07662707576908E-2</v>
      </c>
      <c r="AL6">
        <v>4.86961721607721E-2</v>
      </c>
      <c r="AM6" s="18">
        <v>-2.5499999999999998E-2</v>
      </c>
      <c r="AN6" s="18">
        <v>2.0500000000000001E-2</v>
      </c>
      <c r="AO6" s="18">
        <v>0.21360000000000001</v>
      </c>
    </row>
    <row r="7" spans="1:41">
      <c r="A7" s="18" t="s">
        <v>415</v>
      </c>
      <c r="B7" s="18" t="s">
        <v>402</v>
      </c>
      <c r="C7" s="18" t="s">
        <v>33</v>
      </c>
      <c r="D7" s="18">
        <v>3</v>
      </c>
      <c r="E7" s="21">
        <v>85546181</v>
      </c>
      <c r="F7" s="18" t="s">
        <v>33</v>
      </c>
      <c r="G7" s="18" t="s">
        <v>403</v>
      </c>
      <c r="H7" s="18" t="s">
        <v>397</v>
      </c>
      <c r="I7" s="18">
        <v>0.35529999999999995</v>
      </c>
      <c r="J7" s="18">
        <v>2.4899999999999999E-2</v>
      </c>
      <c r="K7" s="18">
        <v>2.3999999999999998E-3</v>
      </c>
      <c r="L7" s="22">
        <v>5.2519999999999998E-26</v>
      </c>
      <c r="M7" s="18">
        <v>647329</v>
      </c>
      <c r="N7" s="18">
        <v>2.9899999999999999E-2</v>
      </c>
      <c r="O7" s="18">
        <v>3.5000000000000001E-3</v>
      </c>
      <c r="P7" s="22">
        <v>1.046E-17</v>
      </c>
      <c r="Q7" s="18">
        <v>298800</v>
      </c>
      <c r="R7" s="18">
        <v>1.8599999999999998E-2</v>
      </c>
      <c r="S7" s="18">
        <v>2.8999999999999998E-3</v>
      </c>
      <c r="T7" s="22">
        <v>1.292E-10</v>
      </c>
      <c r="U7" s="18">
        <v>485544</v>
      </c>
      <c r="V7" s="22">
        <v>1.2919999999999999E-2</v>
      </c>
      <c r="W7" s="18">
        <v>83.8</v>
      </c>
      <c r="X7" s="18">
        <v>0.95400883588373098</v>
      </c>
      <c r="Y7" s="18">
        <v>0.94384792379864491</v>
      </c>
      <c r="Z7" s="18">
        <v>0.96427913437715418</v>
      </c>
      <c r="AA7" s="22">
        <v>7.2000000000000002E-18</v>
      </c>
      <c r="AB7" s="18">
        <v>0.94238037287817578</v>
      </c>
      <c r="AC7" s="18">
        <v>0.92790449705217182</v>
      </c>
      <c r="AD7" s="18">
        <v>0.95708208119189342</v>
      </c>
      <c r="AE7" s="22">
        <v>5.3999999999999997E-14</v>
      </c>
      <c r="AF7" s="18">
        <v>0.96474455997407138</v>
      </c>
      <c r="AG7" s="18">
        <v>0.95050684928362061</v>
      </c>
      <c r="AH7" s="18">
        <v>0.97919553836044437</v>
      </c>
      <c r="AI7" s="22">
        <v>1.9E-6</v>
      </c>
      <c r="AJ7">
        <v>1.53351701068969E-2</v>
      </c>
      <c r="AK7">
        <v>1.13717734289307E-2</v>
      </c>
      <c r="AL7">
        <v>0.17748819027417401</v>
      </c>
      <c r="AM7" s="18">
        <v>-5.9799999999999999E-2</v>
      </c>
      <c r="AN7" s="18">
        <v>2.1700000000000001E-2</v>
      </c>
      <c r="AO7" s="18">
        <v>5.8199999999999997E-3</v>
      </c>
    </row>
    <row r="8" spans="1:41">
      <c r="A8" s="18" t="s">
        <v>415</v>
      </c>
      <c r="B8" s="18" t="s">
        <v>389</v>
      </c>
      <c r="C8" s="18" t="s">
        <v>38</v>
      </c>
      <c r="D8" s="18">
        <v>3</v>
      </c>
      <c r="E8" s="21">
        <v>162513755</v>
      </c>
      <c r="F8" s="18" t="s">
        <v>38</v>
      </c>
      <c r="G8" s="18" t="s">
        <v>395</v>
      </c>
      <c r="H8" s="18" t="s">
        <v>399</v>
      </c>
      <c r="I8" s="18">
        <v>0.50790000000000002</v>
      </c>
      <c r="J8" s="18">
        <v>1.37E-2</v>
      </c>
      <c r="K8" s="18">
        <v>2.5000000000000001E-3</v>
      </c>
      <c r="L8" s="22">
        <v>2.747E-8</v>
      </c>
      <c r="M8" s="18">
        <v>655218</v>
      </c>
      <c r="N8" s="18">
        <v>1.3100000000000001E-2</v>
      </c>
      <c r="O8" s="18">
        <v>3.5999999999999999E-3</v>
      </c>
      <c r="P8" s="22">
        <v>2.9550000000000003E-4</v>
      </c>
      <c r="Q8" s="18">
        <v>299190</v>
      </c>
      <c r="R8" s="18">
        <v>1.01E-2</v>
      </c>
      <c r="S8" s="18">
        <v>3.0000000000000001E-3</v>
      </c>
      <c r="T8" s="22">
        <v>7.3110000000000004E-4</v>
      </c>
      <c r="U8" s="18">
        <v>493043</v>
      </c>
      <c r="V8" s="22">
        <v>0.52210000000000001</v>
      </c>
      <c r="W8" s="18">
        <v>0</v>
      </c>
      <c r="X8" s="18">
        <v>0.98049314801697618</v>
      </c>
      <c r="Y8" s="18">
        <v>0.96941916254609284</v>
      </c>
      <c r="Z8" s="18">
        <v>0.99169363516943076</v>
      </c>
      <c r="AA8" s="22">
        <v>6.6E-4</v>
      </c>
      <c r="AB8" s="18">
        <v>0.97698395422115547</v>
      </c>
      <c r="AC8" s="18">
        <v>0.96105454175908067</v>
      </c>
      <c r="AD8" s="18">
        <v>0.99317739559143603</v>
      </c>
      <c r="AE8" s="22">
        <v>5.4999999999999997E-3</v>
      </c>
      <c r="AF8" s="18">
        <v>0.98280194435195822</v>
      </c>
      <c r="AG8" s="18">
        <v>0.96743728526519124</v>
      </c>
      <c r="AH8" s="18">
        <v>0.99841062209755527</v>
      </c>
      <c r="AI8" s="22">
        <v>3.1E-2</v>
      </c>
      <c r="AJ8">
        <v>1.24576627503813E-2</v>
      </c>
      <c r="AK8">
        <v>1.06533032472882E-2</v>
      </c>
      <c r="AL8">
        <v>0.242254231011169</v>
      </c>
      <c r="AM8" s="18">
        <v>-2.53E-2</v>
      </c>
      <c r="AN8" s="18">
        <v>2.0299999999999999E-2</v>
      </c>
      <c r="AO8" s="18">
        <v>0.2142</v>
      </c>
    </row>
    <row r="9" spans="1:41">
      <c r="A9" s="18" t="s">
        <v>415</v>
      </c>
      <c r="B9" s="18" t="s">
        <v>389</v>
      </c>
      <c r="C9" s="18" t="s">
        <v>42</v>
      </c>
      <c r="D9" s="18">
        <v>4</v>
      </c>
      <c r="E9" s="21">
        <v>67962693</v>
      </c>
      <c r="F9" s="18" t="s">
        <v>42</v>
      </c>
      <c r="G9" s="18" t="s">
        <v>395</v>
      </c>
      <c r="H9" s="18" t="s">
        <v>398</v>
      </c>
      <c r="I9" s="18">
        <v>0.12859999999999999</v>
      </c>
      <c r="J9" s="18">
        <v>1.9099999999999999E-2</v>
      </c>
      <c r="K9" s="18">
        <v>3.3E-3</v>
      </c>
      <c r="L9" s="22">
        <v>9.7179999999999997E-9</v>
      </c>
      <c r="M9" s="18">
        <v>678232</v>
      </c>
      <c r="N9" s="18">
        <v>1.4200000000000001E-2</v>
      </c>
      <c r="O9" s="18">
        <v>5.0000000000000001E-3</v>
      </c>
      <c r="P9" s="22">
        <v>4.2940000000000001E-3</v>
      </c>
      <c r="Q9" s="18">
        <v>296693</v>
      </c>
      <c r="R9" s="18">
        <v>1.6899999999999998E-2</v>
      </c>
      <c r="S9" s="18">
        <v>4.0000000000000001E-3</v>
      </c>
      <c r="T9" s="22">
        <v>3.099E-5</v>
      </c>
      <c r="U9" s="18">
        <v>518554</v>
      </c>
      <c r="V9" s="22">
        <v>0.67330000000000001</v>
      </c>
      <c r="W9" s="18">
        <v>0</v>
      </c>
      <c r="X9" s="18">
        <v>0.96254594118546888</v>
      </c>
      <c r="Y9" s="18">
        <v>0.94782706895955993</v>
      </c>
      <c r="Z9" s="18">
        <v>0.97749338379799955</v>
      </c>
      <c r="AA9" s="22">
        <v>1.3E-6</v>
      </c>
      <c r="AB9" s="18">
        <v>0.97250598752053574</v>
      </c>
      <c r="AC9" s="18">
        <v>0.95109743394206736</v>
      </c>
      <c r="AD9" s="18">
        <v>0.99439643301666236</v>
      </c>
      <c r="AE9" s="22">
        <v>1.4E-2</v>
      </c>
      <c r="AF9" s="18">
        <v>0.95439051161077781</v>
      </c>
      <c r="AG9" s="18">
        <v>0.93417559668219652</v>
      </c>
      <c r="AH9" s="18">
        <v>0.97504286334141332</v>
      </c>
      <c r="AI9" s="22">
        <v>1.7E-5</v>
      </c>
      <c r="AJ9">
        <v>6.9204099985578698E-3</v>
      </c>
      <c r="AK9">
        <v>1.3417588759946799E-2</v>
      </c>
      <c r="AL9">
        <v>0.60601400392096205</v>
      </c>
      <c r="AM9" s="18">
        <v>1.3100000000000001E-2</v>
      </c>
      <c r="AN9" s="18">
        <v>2.5600000000000001E-2</v>
      </c>
      <c r="AO9" s="18">
        <v>0.60819999999999996</v>
      </c>
    </row>
    <row r="10" spans="1:41">
      <c r="A10" s="18" t="s">
        <v>415</v>
      </c>
      <c r="B10" s="18" t="s">
        <v>402</v>
      </c>
      <c r="C10" s="18" t="s">
        <v>46</v>
      </c>
      <c r="D10" s="18">
        <v>5</v>
      </c>
      <c r="E10" s="21">
        <v>106869034</v>
      </c>
      <c r="F10" s="18" t="s">
        <v>46</v>
      </c>
      <c r="G10" s="18" t="s">
        <v>398</v>
      </c>
      <c r="H10" s="18" t="s">
        <v>397</v>
      </c>
      <c r="I10" s="18">
        <v>0.86119999999999997</v>
      </c>
      <c r="J10" s="18">
        <v>1.7399999999999999E-2</v>
      </c>
      <c r="K10" s="18">
        <v>3.0999999999999999E-3</v>
      </c>
      <c r="L10" s="22">
        <v>3.1849999999999997E-8</v>
      </c>
      <c r="M10" s="18">
        <v>714885</v>
      </c>
      <c r="N10" s="18">
        <v>0.02</v>
      </c>
      <c r="O10" s="18">
        <v>4.7999999999999996E-3</v>
      </c>
      <c r="P10" s="22">
        <v>3.5290000000000003E-5</v>
      </c>
      <c r="Q10" s="18">
        <v>306911</v>
      </c>
      <c r="R10" s="18">
        <v>1.38E-2</v>
      </c>
      <c r="S10" s="18">
        <v>3.8E-3</v>
      </c>
      <c r="T10" s="22">
        <v>3.1750000000000002E-4</v>
      </c>
      <c r="U10" s="18">
        <v>544989</v>
      </c>
      <c r="V10" s="22">
        <v>0.31119999999999998</v>
      </c>
      <c r="W10" s="18">
        <v>2.5</v>
      </c>
      <c r="X10" s="18">
        <v>0.96382342443166624</v>
      </c>
      <c r="Y10" s="18">
        <v>0.94968452957665916</v>
      </c>
      <c r="Z10" s="18">
        <v>0.97817281902789799</v>
      </c>
      <c r="AA10" s="22">
        <v>9.7000000000000003E-7</v>
      </c>
      <c r="AB10" s="18">
        <v>0.95665207919512529</v>
      </c>
      <c r="AC10" s="18">
        <v>0.93640688631823532</v>
      </c>
      <c r="AD10" s="18">
        <v>0.97733497478502496</v>
      </c>
      <c r="AE10" s="22">
        <v>4.6999999999999997E-5</v>
      </c>
      <c r="AF10" s="18">
        <v>0.97235324919129429</v>
      </c>
      <c r="AG10" s="18">
        <v>0.95262619112363245</v>
      </c>
      <c r="AH10" s="18">
        <v>0.99248881672849509</v>
      </c>
      <c r="AI10" s="22">
        <v>7.3000000000000001E-3</v>
      </c>
      <c r="AJ10">
        <v>-2.7667407875248198E-3</v>
      </c>
      <c r="AK10">
        <v>1.6547764574655201E-2</v>
      </c>
      <c r="AL10">
        <v>0.86721484543528105</v>
      </c>
      <c r="AM10" s="18">
        <v>1.84E-2</v>
      </c>
      <c r="AN10" s="18">
        <v>3.1600000000000003E-2</v>
      </c>
      <c r="AO10" s="18">
        <v>0.55959999999999999</v>
      </c>
    </row>
    <row r="11" spans="1:41">
      <c r="A11" s="18" t="s">
        <v>415</v>
      </c>
      <c r="B11" s="18" t="s">
        <v>389</v>
      </c>
      <c r="C11" s="18" t="s">
        <v>50</v>
      </c>
      <c r="D11" s="18">
        <v>6</v>
      </c>
      <c r="E11" s="21">
        <v>18982296</v>
      </c>
      <c r="F11" s="18" t="s">
        <v>50</v>
      </c>
      <c r="G11" s="18" t="s">
        <v>395</v>
      </c>
      <c r="H11" s="18" t="s">
        <v>398</v>
      </c>
      <c r="I11" s="18">
        <v>0.38879999999999998</v>
      </c>
      <c r="J11" s="18">
        <v>1.21E-2</v>
      </c>
      <c r="K11" s="18">
        <v>2.2000000000000001E-3</v>
      </c>
      <c r="L11" s="22">
        <v>4.6919999999999999E-8</v>
      </c>
      <c r="M11" s="18">
        <v>713849</v>
      </c>
      <c r="N11" s="18">
        <v>4.4000000000000003E-3</v>
      </c>
      <c r="O11" s="18">
        <v>3.3999999999999998E-3</v>
      </c>
      <c r="P11" s="22">
        <v>0.19239999999999999</v>
      </c>
      <c r="Q11" s="18">
        <v>306910</v>
      </c>
      <c r="R11" s="18">
        <v>1.44E-2</v>
      </c>
      <c r="S11" s="18">
        <v>2.7000000000000001E-3</v>
      </c>
      <c r="T11" s="22">
        <v>1.004E-7</v>
      </c>
      <c r="U11" s="18">
        <v>543954</v>
      </c>
      <c r="V11" s="22">
        <v>2.1260000000000001E-2</v>
      </c>
      <c r="W11" s="18">
        <v>81.2</v>
      </c>
      <c r="X11" s="18">
        <v>0.98823519628220347</v>
      </c>
      <c r="Y11" s="18">
        <v>0.9779244672228834</v>
      </c>
      <c r="Z11" s="18">
        <v>0.99865463632820806</v>
      </c>
      <c r="AA11" s="22">
        <v>2.5999999999999999E-2</v>
      </c>
      <c r="AB11" s="18">
        <v>0.98832892776231651</v>
      </c>
      <c r="AC11" s="18">
        <v>0.97345883038709946</v>
      </c>
      <c r="AD11" s="18">
        <v>1.0034261737226056</v>
      </c>
      <c r="AE11" s="22">
        <v>0.13</v>
      </c>
      <c r="AF11" s="18">
        <v>0.98799570507253087</v>
      </c>
      <c r="AG11" s="18">
        <v>0.97370894406363218</v>
      </c>
      <c r="AH11" s="18">
        <v>1.0024920888248272</v>
      </c>
      <c r="AI11" s="22">
        <v>0.1</v>
      </c>
      <c r="AJ11">
        <v>4.55327477309734E-3</v>
      </c>
      <c r="AK11">
        <v>1.1271835337171399E-2</v>
      </c>
      <c r="AL11">
        <v>0.68624838558062096</v>
      </c>
      <c r="AM11" s="18">
        <v>-9.1999999999999998E-3</v>
      </c>
      <c r="AN11" s="18">
        <v>2.1499999999999998E-2</v>
      </c>
      <c r="AO11" s="18">
        <v>0.66969999999999996</v>
      </c>
    </row>
    <row r="12" spans="1:41">
      <c r="A12" s="18" t="s">
        <v>415</v>
      </c>
      <c r="B12" s="18" t="s">
        <v>389</v>
      </c>
      <c r="C12" s="18" t="s">
        <v>53</v>
      </c>
      <c r="D12" s="18">
        <v>6</v>
      </c>
      <c r="E12" s="21">
        <v>64295122</v>
      </c>
      <c r="F12" s="18" t="s">
        <v>53</v>
      </c>
      <c r="G12" s="18" t="s">
        <v>399</v>
      </c>
      <c r="H12" s="18" t="s">
        <v>397</v>
      </c>
      <c r="I12" s="18">
        <v>0.66989999999999994</v>
      </c>
      <c r="J12" s="18">
        <v>1.3899999999999999E-2</v>
      </c>
      <c r="K12" s="18">
        <v>2.3E-3</v>
      </c>
      <c r="L12" s="22">
        <v>2.1539999999999998E-9</v>
      </c>
      <c r="M12" s="18">
        <v>709863</v>
      </c>
      <c r="N12" s="18">
        <v>1.03E-2</v>
      </c>
      <c r="O12" s="18">
        <v>3.5000000000000001E-3</v>
      </c>
      <c r="P12" s="22">
        <v>3.509E-3</v>
      </c>
      <c r="Q12" s="18">
        <v>304608</v>
      </c>
      <c r="R12" s="18">
        <v>1.41E-2</v>
      </c>
      <c r="S12" s="18">
        <v>2.8E-3</v>
      </c>
      <c r="T12" s="22">
        <v>5.4809999999999999E-7</v>
      </c>
      <c r="U12" s="18">
        <v>542270</v>
      </c>
      <c r="V12" s="22">
        <v>0.39650000000000002</v>
      </c>
      <c r="W12" s="18">
        <v>0</v>
      </c>
      <c r="X12" s="18">
        <v>0.97879783918775143</v>
      </c>
      <c r="Y12" s="18">
        <v>0.96822115914614648</v>
      </c>
      <c r="Z12" s="18">
        <v>0.98949005704801041</v>
      </c>
      <c r="AA12" s="22">
        <v>1E-4</v>
      </c>
      <c r="AB12" s="18">
        <v>0.97976170974754229</v>
      </c>
      <c r="AC12" s="18">
        <v>0.96447834877256078</v>
      </c>
      <c r="AD12" s="18">
        <v>0.99528725461704948</v>
      </c>
      <c r="AE12" s="22">
        <v>1.0999999999999999E-2</v>
      </c>
      <c r="AF12" s="18">
        <v>0.97723362148121917</v>
      </c>
      <c r="AG12" s="18">
        <v>0.96261307211016112</v>
      </c>
      <c r="AH12" s="18">
        <v>0.99207623355857621</v>
      </c>
      <c r="AI12" s="22">
        <v>2.5999999999999999E-3</v>
      </c>
      <c r="AJ12">
        <v>1.5885119230723801E-2</v>
      </c>
      <c r="AK12">
        <v>1.19586587995139E-2</v>
      </c>
      <c r="AL12">
        <v>0.18406707021244301</v>
      </c>
      <c r="AM12" s="18">
        <v>1.23E-2</v>
      </c>
      <c r="AN12" s="18">
        <v>2.2800000000000001E-2</v>
      </c>
      <c r="AO12" s="18">
        <v>0.5887</v>
      </c>
    </row>
    <row r="13" spans="1:41">
      <c r="A13" s="18" t="s">
        <v>415</v>
      </c>
      <c r="B13" s="18" t="s">
        <v>389</v>
      </c>
      <c r="C13" s="18" t="s">
        <v>56</v>
      </c>
      <c r="D13" s="18">
        <v>6</v>
      </c>
      <c r="E13" s="21">
        <v>81392005</v>
      </c>
      <c r="F13" s="18" t="s">
        <v>56</v>
      </c>
      <c r="G13" s="18" t="s">
        <v>397</v>
      </c>
      <c r="H13" s="18" t="s">
        <v>398</v>
      </c>
      <c r="I13" s="18">
        <v>0.68840000000000001</v>
      </c>
      <c r="J13" s="18">
        <v>1.2999999999999999E-2</v>
      </c>
      <c r="K13" s="18">
        <v>2.3E-3</v>
      </c>
      <c r="L13" s="22">
        <v>2.5749999999999999E-8</v>
      </c>
      <c r="M13" s="18">
        <v>714960</v>
      </c>
      <c r="N13" s="18">
        <v>1.38E-2</v>
      </c>
      <c r="O13" s="18">
        <v>3.5000000000000001E-3</v>
      </c>
      <c r="P13" s="22">
        <v>8.7310000000000003E-5</v>
      </c>
      <c r="Q13" s="18">
        <v>306910</v>
      </c>
      <c r="R13" s="18">
        <v>1.38E-2</v>
      </c>
      <c r="S13" s="18">
        <v>2.8E-3</v>
      </c>
      <c r="T13" s="22">
        <v>1.048E-6</v>
      </c>
      <c r="U13" s="18">
        <v>545065</v>
      </c>
      <c r="V13" s="22">
        <v>1</v>
      </c>
      <c r="W13" s="18">
        <v>0</v>
      </c>
      <c r="X13" s="18">
        <v>0.97955202348597481</v>
      </c>
      <c r="Y13" s="18">
        <v>0.9687782918479837</v>
      </c>
      <c r="Z13" s="18">
        <v>0.99044556921805149</v>
      </c>
      <c r="AA13" s="22">
        <v>2.5000000000000001E-4</v>
      </c>
      <c r="AB13" s="18">
        <v>0.98475055994210881</v>
      </c>
      <c r="AC13" s="18">
        <v>0.96913168544388562</v>
      </c>
      <c r="AD13" s="18">
        <v>1.0006211538343577</v>
      </c>
      <c r="AE13" s="22">
        <v>5.8999999999999997E-2</v>
      </c>
      <c r="AF13" s="18">
        <v>0.97586262829427639</v>
      </c>
      <c r="AG13" s="18">
        <v>0.96099003735513344</v>
      </c>
      <c r="AH13" s="18">
        <v>0.99096539223485003</v>
      </c>
      <c r="AI13" s="22">
        <v>1.8E-3</v>
      </c>
      <c r="AJ13">
        <v>1.04788396058895E-2</v>
      </c>
      <c r="AK13">
        <v>1.04033733336109E-2</v>
      </c>
      <c r="AL13">
        <v>0.31381271977066399</v>
      </c>
      <c r="AM13" s="18">
        <v>-1.43E-2</v>
      </c>
      <c r="AN13" s="18">
        <v>1.9900000000000001E-2</v>
      </c>
      <c r="AO13" s="18">
        <v>0.47249999999999998</v>
      </c>
    </row>
    <row r="14" spans="1:41">
      <c r="A14" s="18" t="s">
        <v>415</v>
      </c>
      <c r="B14" s="18" t="s">
        <v>389</v>
      </c>
      <c r="C14" s="18" t="s">
        <v>59</v>
      </c>
      <c r="D14" s="18">
        <v>6</v>
      </c>
      <c r="E14" s="21">
        <v>98857112</v>
      </c>
      <c r="F14" s="18" t="s">
        <v>59</v>
      </c>
      <c r="G14" s="18" t="s">
        <v>404</v>
      </c>
      <c r="H14" s="18" t="s">
        <v>395</v>
      </c>
      <c r="I14" s="18">
        <v>0.7671</v>
      </c>
      <c r="J14" s="18">
        <v>1.6799999999999999E-2</v>
      </c>
      <c r="K14" s="18">
        <v>2.5999999999999999E-3</v>
      </c>
      <c r="L14" s="22">
        <v>1.806E-10</v>
      </c>
      <c r="M14" s="18">
        <v>674417</v>
      </c>
      <c r="N14" s="18">
        <v>1.3599999999999999E-2</v>
      </c>
      <c r="O14" s="18">
        <v>4.0000000000000001E-3</v>
      </c>
      <c r="P14" s="22">
        <v>6.5629999999999996E-4</v>
      </c>
      <c r="Q14" s="18">
        <v>294163</v>
      </c>
      <c r="R14" s="18">
        <v>1.7399999999999999E-2</v>
      </c>
      <c r="S14" s="18">
        <v>3.2000000000000002E-3</v>
      </c>
      <c r="T14" s="22">
        <v>4.6420000000000001E-8</v>
      </c>
      <c r="U14" s="18">
        <v>517269</v>
      </c>
      <c r="V14" s="22">
        <v>0.4582</v>
      </c>
      <c r="W14" s="18">
        <v>0</v>
      </c>
      <c r="X14" s="18">
        <v>0.97426890119539122</v>
      </c>
      <c r="Y14" s="18">
        <v>0.96250551802732609</v>
      </c>
      <c r="Z14" s="18">
        <v>0.98617605204163261</v>
      </c>
      <c r="AA14" s="22">
        <v>2.5999999999999998E-5</v>
      </c>
      <c r="AB14" s="18">
        <v>0.97776245842821297</v>
      </c>
      <c r="AC14" s="18">
        <v>0.96072494674040987</v>
      </c>
      <c r="AD14" s="18">
        <v>0.99510211362285117</v>
      </c>
      <c r="AE14" s="22">
        <v>1.2E-2</v>
      </c>
      <c r="AF14" s="18">
        <v>0.97068959354598794</v>
      </c>
      <c r="AG14" s="18">
        <v>0.95446662167875618</v>
      </c>
      <c r="AH14" s="18">
        <v>0.98718830561222426</v>
      </c>
      <c r="AI14" s="22">
        <v>5.6999999999999998E-4</v>
      </c>
      <c r="AJ14">
        <v>2.5096300592750299E-2</v>
      </c>
      <c r="AK14">
        <v>1.07576835901301E-2</v>
      </c>
      <c r="AL14">
        <v>1.96548557543175E-2</v>
      </c>
      <c r="AM14" s="18">
        <v>-3.6200000000000003E-2</v>
      </c>
      <c r="AN14" s="18">
        <v>2.0500000000000001E-2</v>
      </c>
      <c r="AO14" s="18">
        <v>7.8100000000000003E-2</v>
      </c>
    </row>
    <row r="15" spans="1:41">
      <c r="A15" s="18" t="s">
        <v>415</v>
      </c>
      <c r="B15" s="18" t="s">
        <v>402</v>
      </c>
      <c r="C15" s="18" t="s">
        <v>64</v>
      </c>
      <c r="D15" s="18">
        <v>6</v>
      </c>
      <c r="E15" s="21">
        <v>152202621</v>
      </c>
      <c r="F15" s="18" t="s">
        <v>64</v>
      </c>
      <c r="G15" s="18" t="s">
        <v>405</v>
      </c>
      <c r="H15" s="18" t="s">
        <v>399</v>
      </c>
      <c r="I15" s="18">
        <v>0.36150000000000004</v>
      </c>
      <c r="J15" s="18">
        <v>2.2200000000000001E-2</v>
      </c>
      <c r="K15" s="18">
        <v>2.3E-3</v>
      </c>
      <c r="L15" s="22">
        <v>5.4880000000000003E-22</v>
      </c>
      <c r="M15" s="18">
        <v>685518</v>
      </c>
      <c r="N15" s="18">
        <v>1.2999999999999999E-2</v>
      </c>
      <c r="O15" s="18">
        <v>3.5000000000000001E-3</v>
      </c>
      <c r="P15" s="22">
        <v>1.705E-4</v>
      </c>
      <c r="Q15" s="18">
        <v>298800</v>
      </c>
      <c r="R15" s="18">
        <v>2.75E-2</v>
      </c>
      <c r="S15" s="18">
        <v>2.8E-3</v>
      </c>
      <c r="T15" s="22">
        <v>7.0439999999999996E-23</v>
      </c>
      <c r="U15" s="18">
        <v>523733</v>
      </c>
      <c r="V15" s="22">
        <v>1.2160000000000001E-3</v>
      </c>
      <c r="W15" s="18">
        <v>90.4</v>
      </c>
      <c r="X15" s="18">
        <v>0.96750004415000546</v>
      </c>
      <c r="Y15" s="18">
        <v>0.95727104337528146</v>
      </c>
      <c r="Z15" s="18">
        <v>0.97783834777847534</v>
      </c>
      <c r="AA15" s="22">
        <v>1.2E-9</v>
      </c>
      <c r="AB15" s="18">
        <v>0.97967598477872397</v>
      </c>
      <c r="AC15" s="18">
        <v>0.96474968317777821</v>
      </c>
      <c r="AD15" s="18">
        <v>0.99483322139148389</v>
      </c>
      <c r="AE15" s="22">
        <v>8.8999999999999999E-3</v>
      </c>
      <c r="AF15" s="18">
        <v>0.95545104027148187</v>
      </c>
      <c r="AG15" s="18">
        <v>0.94144340738690502</v>
      </c>
      <c r="AH15" s="18">
        <v>0.96966709118468308</v>
      </c>
      <c r="AI15" s="22">
        <v>1.5E-9</v>
      </c>
      <c r="AJ15">
        <v>2.79047009297844E-2</v>
      </c>
      <c r="AK15">
        <v>1.05686022909421E-2</v>
      </c>
      <c r="AL15">
        <v>8.2822946659704307E-3</v>
      </c>
      <c r="AM15" s="18">
        <v>-2.7199999999999998E-2</v>
      </c>
      <c r="AN15" s="18">
        <v>2.0199999999999999E-2</v>
      </c>
      <c r="AO15" s="18">
        <v>0.17760000000000001</v>
      </c>
    </row>
    <row r="16" spans="1:41">
      <c r="A16" s="18" t="s">
        <v>415</v>
      </c>
      <c r="B16" s="18" t="s">
        <v>389</v>
      </c>
      <c r="C16" s="18" t="s">
        <v>70</v>
      </c>
      <c r="D16" s="18">
        <v>7</v>
      </c>
      <c r="E16" s="21">
        <v>114949747</v>
      </c>
      <c r="F16" s="18" t="s">
        <v>70</v>
      </c>
      <c r="G16" s="18" t="s">
        <v>397</v>
      </c>
      <c r="H16" s="18" t="s">
        <v>399</v>
      </c>
      <c r="I16" s="18">
        <v>0.68889999999999996</v>
      </c>
      <c r="J16" s="18">
        <v>1.49E-2</v>
      </c>
      <c r="K16" s="18">
        <v>2.3999999999999998E-3</v>
      </c>
      <c r="L16" s="22">
        <v>3.4540000000000002E-10</v>
      </c>
      <c r="M16" s="18">
        <v>687819</v>
      </c>
      <c r="N16" s="18">
        <v>1.5100000000000001E-2</v>
      </c>
      <c r="O16" s="18">
        <v>3.5999999999999999E-3</v>
      </c>
      <c r="P16" s="22">
        <v>2.0999999999999999E-5</v>
      </c>
      <c r="Q16" s="18">
        <v>298460</v>
      </c>
      <c r="R16" s="18">
        <v>1.1299999999999999E-2</v>
      </c>
      <c r="S16" s="18">
        <v>2.8999999999999998E-3</v>
      </c>
      <c r="T16" s="22">
        <v>8.2479999999999996E-5</v>
      </c>
      <c r="U16" s="18">
        <v>526374</v>
      </c>
      <c r="V16" s="22">
        <v>0.41110000000000002</v>
      </c>
      <c r="W16" s="18">
        <v>0</v>
      </c>
      <c r="X16" s="18">
        <v>0.958896600111522</v>
      </c>
      <c r="Y16" s="18">
        <v>0.94830154085101126</v>
      </c>
      <c r="Z16" s="18">
        <v>0.96961003446254779</v>
      </c>
      <c r="AA16" s="22">
        <v>1.6E-13</v>
      </c>
      <c r="AB16" s="18">
        <v>0.9461228497950892</v>
      </c>
      <c r="AC16" s="18">
        <v>0.93103980136937603</v>
      </c>
      <c r="AD16" s="18">
        <v>0.96145024690436864</v>
      </c>
      <c r="AE16" s="22">
        <v>1.4E-11</v>
      </c>
      <c r="AF16" s="18">
        <v>0.97071515780539219</v>
      </c>
      <c r="AG16" s="18">
        <v>0.95586289514103784</v>
      </c>
      <c r="AH16" s="18">
        <v>0.98579819593699447</v>
      </c>
      <c r="AI16" s="22">
        <v>1.6000000000000001E-4</v>
      </c>
      <c r="AJ16">
        <v>1.6326745730094998E-2</v>
      </c>
      <c r="AK16">
        <v>1.0427865816579699E-2</v>
      </c>
      <c r="AL16">
        <v>0.117422544951789</v>
      </c>
      <c r="AM16" s="18">
        <v>-4.3E-3</v>
      </c>
      <c r="AN16" s="18">
        <v>1.9900000000000001E-2</v>
      </c>
      <c r="AO16" s="18">
        <v>0.82809999999999995</v>
      </c>
    </row>
    <row r="17" spans="1:41">
      <c r="A17" s="18" t="s">
        <v>415</v>
      </c>
      <c r="B17" s="18" t="s">
        <v>389</v>
      </c>
      <c r="C17" s="18" t="s">
        <v>75</v>
      </c>
      <c r="D17" s="18">
        <v>8</v>
      </c>
      <c r="E17" s="21">
        <v>53128051</v>
      </c>
      <c r="F17" s="18" t="s">
        <v>75</v>
      </c>
      <c r="G17" s="18" t="s">
        <v>395</v>
      </c>
      <c r="H17" s="18" t="s">
        <v>398</v>
      </c>
      <c r="I17" s="18">
        <v>0.16400000000000001</v>
      </c>
      <c r="J17" s="18">
        <v>1.95E-2</v>
      </c>
      <c r="K17" s="18">
        <v>3.0000000000000001E-3</v>
      </c>
      <c r="L17" s="22">
        <v>5.9949999999999997E-11</v>
      </c>
      <c r="M17" s="18">
        <v>676695</v>
      </c>
      <c r="N17" s="18">
        <v>1.8200000000000001E-2</v>
      </c>
      <c r="O17" s="18">
        <v>4.4999999999999997E-3</v>
      </c>
      <c r="P17" s="22">
        <v>5.6520000000000001E-5</v>
      </c>
      <c r="Q17" s="18">
        <v>306910</v>
      </c>
      <c r="R17" s="18">
        <v>2.01E-2</v>
      </c>
      <c r="S17" s="18">
        <v>3.7000000000000002E-3</v>
      </c>
      <c r="T17" s="22">
        <v>4.5820000000000003E-8</v>
      </c>
      <c r="U17" s="18">
        <v>506800</v>
      </c>
      <c r="V17" s="22">
        <v>0.74429999999999996</v>
      </c>
      <c r="W17" s="18">
        <v>0</v>
      </c>
      <c r="X17" s="18">
        <v>0.95672038667376857</v>
      </c>
      <c r="Y17" s="18">
        <v>0.94361041857827843</v>
      </c>
      <c r="Z17" s="18">
        <v>0.97001249695429703</v>
      </c>
      <c r="AA17" s="22">
        <v>3.1999999999999998E-10</v>
      </c>
      <c r="AB17" s="18">
        <v>0.96630214370559764</v>
      </c>
      <c r="AC17" s="18">
        <v>0.94714577352215379</v>
      </c>
      <c r="AD17" s="18">
        <v>0.98584595849246359</v>
      </c>
      <c r="AE17" s="22">
        <v>7.2999999999999996E-4</v>
      </c>
      <c r="AF17" s="18">
        <v>0.94790991539018765</v>
      </c>
      <c r="AG17" s="18">
        <v>0.92997997302276703</v>
      </c>
      <c r="AH17" s="18">
        <v>0.96618554566769732</v>
      </c>
      <c r="AI17" s="22">
        <v>3.8000000000000003E-8</v>
      </c>
      <c r="AJ17">
        <v>2.9479737132204201E-2</v>
      </c>
      <c r="AK17">
        <v>1.4316160402270999E-2</v>
      </c>
      <c r="AL17">
        <v>3.9475754523358303E-2</v>
      </c>
      <c r="AM17" s="18">
        <v>-3.0800000000000001E-2</v>
      </c>
      <c r="AN17" s="18">
        <v>2.7300000000000001E-2</v>
      </c>
      <c r="AO17" s="18">
        <v>0.25969999999999999</v>
      </c>
    </row>
    <row r="18" spans="1:41">
      <c r="A18" s="18" t="s">
        <v>415</v>
      </c>
      <c r="B18" s="18" t="s">
        <v>389</v>
      </c>
      <c r="C18" s="18" t="s">
        <v>78</v>
      </c>
      <c r="D18" s="18">
        <v>9</v>
      </c>
      <c r="E18" s="21">
        <v>9328355</v>
      </c>
      <c r="F18" s="18" t="s">
        <v>78</v>
      </c>
      <c r="G18" s="18" t="s">
        <v>398</v>
      </c>
      <c r="H18" s="18" t="s">
        <v>397</v>
      </c>
      <c r="I18" s="18">
        <v>0.27449999999999997</v>
      </c>
      <c r="J18" s="18">
        <v>1.3899999999999999E-2</v>
      </c>
      <c r="K18" s="18">
        <v>2.3999999999999998E-3</v>
      </c>
      <c r="L18" s="22">
        <v>7.9539999999999996E-9</v>
      </c>
      <c r="M18" s="18">
        <v>714880</v>
      </c>
      <c r="N18" s="18">
        <v>7.1000000000000004E-3</v>
      </c>
      <c r="O18" s="18">
        <v>3.7000000000000002E-3</v>
      </c>
      <c r="P18" s="22">
        <v>5.2999999999999999E-2</v>
      </c>
      <c r="Q18" s="18">
        <v>306908</v>
      </c>
      <c r="R18" s="18">
        <v>1.32E-2</v>
      </c>
      <c r="S18" s="18">
        <v>2.8999999999999998E-3</v>
      </c>
      <c r="T18" s="22">
        <v>6.1160000000000004E-6</v>
      </c>
      <c r="U18" s="18">
        <v>544987</v>
      </c>
      <c r="V18" s="22">
        <v>0.19439999999999999</v>
      </c>
      <c r="W18" s="18">
        <v>40.6</v>
      </c>
      <c r="X18" s="18">
        <v>0.97729071988247551</v>
      </c>
      <c r="Y18" s="18">
        <v>0.96613093813034723</v>
      </c>
      <c r="Z18" s="18">
        <v>0.98857940831157665</v>
      </c>
      <c r="AA18" s="22">
        <v>9.1000000000000003E-5</v>
      </c>
      <c r="AB18" s="18">
        <v>0.98745725834208686</v>
      </c>
      <c r="AC18" s="18">
        <v>0.97115999882093396</v>
      </c>
      <c r="AD18" s="18">
        <v>1.0040280059272275</v>
      </c>
      <c r="AE18" s="22">
        <v>0.14000000000000001</v>
      </c>
      <c r="AF18" s="18">
        <v>0.96845618855348803</v>
      </c>
      <c r="AG18" s="18">
        <v>0.95316708038703668</v>
      </c>
      <c r="AH18" s="18">
        <v>0.98399053895850941</v>
      </c>
      <c r="AI18" s="22">
        <v>7.4999999999999993E-5</v>
      </c>
      <c r="AJ18">
        <v>-1.72944398359379E-2</v>
      </c>
      <c r="AK18">
        <v>1.15176963592943E-2</v>
      </c>
      <c r="AL18">
        <v>0.133212402680528</v>
      </c>
      <c r="AM18" s="18">
        <v>2.64E-2</v>
      </c>
      <c r="AN18" s="18">
        <v>2.1999999999999999E-2</v>
      </c>
      <c r="AO18" s="18">
        <v>0.22950000000000001</v>
      </c>
    </row>
    <row r="19" spans="1:41">
      <c r="A19" s="18" t="s">
        <v>415</v>
      </c>
      <c r="B19" s="18" t="s">
        <v>389</v>
      </c>
      <c r="C19" s="18" t="s">
        <v>82</v>
      </c>
      <c r="D19" s="18">
        <v>10</v>
      </c>
      <c r="E19" s="21">
        <v>118777998</v>
      </c>
      <c r="F19" s="18" t="s">
        <v>82</v>
      </c>
      <c r="G19" s="18" t="s">
        <v>399</v>
      </c>
      <c r="H19" s="18" t="s">
        <v>398</v>
      </c>
      <c r="I19" s="18">
        <v>0.24250000000000005</v>
      </c>
      <c r="J19" s="18">
        <v>1.7500000000000002E-2</v>
      </c>
      <c r="K19" s="18">
        <v>2.5999999999999999E-3</v>
      </c>
      <c r="L19" s="22">
        <v>3.0859999999999997E-11</v>
      </c>
      <c r="M19" s="18">
        <v>671715</v>
      </c>
      <c r="N19" s="18">
        <v>1.26E-2</v>
      </c>
      <c r="O19" s="18">
        <v>3.8999999999999998E-3</v>
      </c>
      <c r="P19" s="22">
        <v>1.219E-3</v>
      </c>
      <c r="Q19" s="18">
        <v>304576</v>
      </c>
      <c r="R19" s="18">
        <v>2.2599999999999999E-2</v>
      </c>
      <c r="S19" s="18">
        <v>3.2000000000000002E-3</v>
      </c>
      <c r="T19" s="22">
        <v>2.1190000000000002E-12</v>
      </c>
      <c r="U19" s="18">
        <v>504154</v>
      </c>
      <c r="V19" s="22">
        <v>4.7449999999999999E-2</v>
      </c>
      <c r="W19" s="18">
        <v>74.5</v>
      </c>
      <c r="X19" s="18">
        <v>0.97666027170303171</v>
      </c>
      <c r="Y19" s="18">
        <v>0.96490915509748831</v>
      </c>
      <c r="Z19" s="18">
        <v>0.98855449892240599</v>
      </c>
      <c r="AA19" s="22">
        <v>1.1E-4</v>
      </c>
      <c r="AB19" s="18">
        <v>0.98737741494866549</v>
      </c>
      <c r="AC19" s="18">
        <v>0.97023912313204941</v>
      </c>
      <c r="AD19" s="18">
        <v>1.0048184373390019</v>
      </c>
      <c r="AE19" s="22">
        <v>0.16</v>
      </c>
      <c r="AF19" s="18">
        <v>0.96697476666244875</v>
      </c>
      <c r="AG19" s="18">
        <v>0.95086800419202722</v>
      </c>
      <c r="AH19" s="18">
        <v>0.9833543617406928</v>
      </c>
      <c r="AI19" s="22">
        <v>8.7000000000000001E-5</v>
      </c>
      <c r="AJ19">
        <v>1.2471347485698701E-2</v>
      </c>
      <c r="AK19">
        <v>1.17056380312158E-2</v>
      </c>
      <c r="AL19">
        <v>0.28668874591529098</v>
      </c>
      <c r="AM19" s="18">
        <v>0</v>
      </c>
      <c r="AN19" s="18">
        <v>2.24E-2</v>
      </c>
      <c r="AO19" s="18">
        <v>0.99860000000000004</v>
      </c>
    </row>
    <row r="20" spans="1:41">
      <c r="A20" s="18" t="s">
        <v>415</v>
      </c>
      <c r="B20" s="18" t="s">
        <v>389</v>
      </c>
      <c r="C20" s="18" t="s">
        <v>85</v>
      </c>
      <c r="D20" s="18">
        <v>11</v>
      </c>
      <c r="E20" s="21">
        <v>46924665</v>
      </c>
      <c r="F20" s="18" t="s">
        <v>85</v>
      </c>
      <c r="G20" s="18" t="s">
        <v>398</v>
      </c>
      <c r="H20" s="18" t="s">
        <v>399</v>
      </c>
      <c r="I20" s="18">
        <v>0.34549999999999997</v>
      </c>
      <c r="J20" s="18">
        <v>1.32E-2</v>
      </c>
      <c r="K20" s="18">
        <v>2.3999999999999998E-3</v>
      </c>
      <c r="L20" s="22">
        <v>4.0949999999999999E-8</v>
      </c>
      <c r="M20" s="18">
        <v>620835</v>
      </c>
      <c r="N20" s="18">
        <v>0.01</v>
      </c>
      <c r="O20" s="18">
        <v>3.5000000000000001E-3</v>
      </c>
      <c r="P20" s="22">
        <v>4.8989999999999997E-3</v>
      </c>
      <c r="Q20" s="18">
        <v>290269</v>
      </c>
      <c r="R20" s="18">
        <v>1.17E-2</v>
      </c>
      <c r="S20" s="18">
        <v>2.8999999999999998E-3</v>
      </c>
      <c r="T20" s="22">
        <v>7.4400000000000006E-5</v>
      </c>
      <c r="U20" s="18">
        <v>467581</v>
      </c>
      <c r="V20" s="22">
        <v>0.70840000000000003</v>
      </c>
      <c r="W20" s="18">
        <v>0</v>
      </c>
      <c r="X20" s="18">
        <v>0.97747195134078801</v>
      </c>
      <c r="Y20" s="18">
        <v>0.9669720425928976</v>
      </c>
      <c r="Z20" s="18">
        <v>0.98808587381281721</v>
      </c>
      <c r="AA20" s="22">
        <v>3.4999999999999997E-5</v>
      </c>
      <c r="AB20" s="18">
        <v>0.97008844677636563</v>
      </c>
      <c r="AC20" s="18">
        <v>0.95503859787791556</v>
      </c>
      <c r="AD20" s="18">
        <v>0.98537545671979276</v>
      </c>
      <c r="AE20" s="22">
        <v>1.3999999999999999E-4</v>
      </c>
      <c r="AF20" s="18">
        <v>0.98469613906718767</v>
      </c>
      <c r="AG20" s="18">
        <v>0.97005843528846425</v>
      </c>
      <c r="AH20" s="18">
        <v>0.99955471858299993</v>
      </c>
      <c r="AI20" s="22">
        <v>4.3999999999999997E-2</v>
      </c>
      <c r="AJ20">
        <v>4.4734585805828002E-3</v>
      </c>
      <c r="AK20">
        <v>1.09146854279042E-2</v>
      </c>
      <c r="AL20">
        <v>0.681910960729321</v>
      </c>
      <c r="AM20" s="18">
        <v>1.0699999999999999E-2</v>
      </c>
      <c r="AN20" s="18">
        <v>2.0799999999999999E-2</v>
      </c>
      <c r="AO20" s="18">
        <v>0.60919999999999996</v>
      </c>
    </row>
    <row r="21" spans="1:41">
      <c r="A21" s="18" t="s">
        <v>415</v>
      </c>
      <c r="B21" s="18" t="s">
        <v>389</v>
      </c>
      <c r="C21" s="18" t="s">
        <v>89</v>
      </c>
      <c r="D21" s="18">
        <v>11</v>
      </c>
      <c r="E21" s="21">
        <v>61547237</v>
      </c>
      <c r="F21" s="18" t="s">
        <v>89</v>
      </c>
      <c r="G21" s="18" t="s">
        <v>398</v>
      </c>
      <c r="H21" s="18" t="s">
        <v>395</v>
      </c>
      <c r="I21" s="18">
        <v>0.66300000000000003</v>
      </c>
      <c r="J21" s="18">
        <v>1.34E-2</v>
      </c>
      <c r="K21" s="18">
        <v>2.3E-3</v>
      </c>
      <c r="L21" s="22">
        <v>8.8970000000000002E-9</v>
      </c>
      <c r="M21" s="18">
        <v>677761</v>
      </c>
      <c r="N21" s="18">
        <v>1.24E-2</v>
      </c>
      <c r="O21" s="18">
        <v>3.5000000000000001E-3</v>
      </c>
      <c r="P21" s="22">
        <v>3.4259999999999998E-4</v>
      </c>
      <c r="Q21" s="18">
        <v>306910</v>
      </c>
      <c r="R21" s="18">
        <v>1.52E-2</v>
      </c>
      <c r="S21" s="18">
        <v>2.8999999999999998E-3</v>
      </c>
      <c r="T21" s="22">
        <v>9.6079999999999997E-8</v>
      </c>
      <c r="U21" s="18">
        <v>507866</v>
      </c>
      <c r="V21" s="22">
        <v>0.53790000000000004</v>
      </c>
      <c r="W21" s="18">
        <v>0</v>
      </c>
      <c r="X21" s="18">
        <v>0.97561691921571836</v>
      </c>
      <c r="Y21" s="18">
        <v>0.965151825257203</v>
      </c>
      <c r="Z21" s="18">
        <v>0.98619548567534132</v>
      </c>
      <c r="AA21" s="22">
        <v>6.9E-6</v>
      </c>
      <c r="AB21" s="18">
        <v>0.97882283563635419</v>
      </c>
      <c r="AC21" s="18">
        <v>0.96368153843739257</v>
      </c>
      <c r="AD21" s="18">
        <v>0.99420203184211731</v>
      </c>
      <c r="AE21" s="22">
        <v>7.1000000000000004E-3</v>
      </c>
      <c r="AF21" s="18">
        <v>0.97290798494442099</v>
      </c>
      <c r="AG21" s="18">
        <v>0.95844799428559424</v>
      </c>
      <c r="AH21" s="18">
        <v>0.98758613175892851</v>
      </c>
      <c r="AI21" s="22">
        <v>3.2000000000000003E-4</v>
      </c>
      <c r="AJ21">
        <v>8.2554781278317297E-3</v>
      </c>
      <c r="AK21">
        <v>1.0732857351151801E-2</v>
      </c>
      <c r="AL21">
        <v>0.44178762794697202</v>
      </c>
      <c r="AM21" s="18">
        <v>0</v>
      </c>
      <c r="AN21" s="18">
        <v>2.0500000000000001E-2</v>
      </c>
      <c r="AO21" s="18">
        <v>0.99819999999999998</v>
      </c>
    </row>
    <row r="22" spans="1:41">
      <c r="A22" s="18" t="s">
        <v>415</v>
      </c>
      <c r="B22" s="18" t="s">
        <v>389</v>
      </c>
      <c r="C22" s="18" t="s">
        <v>93</v>
      </c>
      <c r="D22" s="18">
        <v>14</v>
      </c>
      <c r="E22" s="21">
        <v>29600506</v>
      </c>
      <c r="F22" s="18" t="s">
        <v>93</v>
      </c>
      <c r="G22" s="18" t="s">
        <v>399</v>
      </c>
      <c r="H22" s="18" t="s">
        <v>395</v>
      </c>
      <c r="I22" s="18">
        <v>0.80659999999999998</v>
      </c>
      <c r="J22" s="18">
        <v>1.8599999999999998E-2</v>
      </c>
      <c r="K22" s="18">
        <v>2.7000000000000001E-3</v>
      </c>
      <c r="L22" s="22">
        <v>1.0099999999999999E-11</v>
      </c>
      <c r="M22" s="18">
        <v>715950</v>
      </c>
      <c r="N22" s="18">
        <v>1.32E-2</v>
      </c>
      <c r="O22" s="18">
        <v>4.1000000000000003E-3</v>
      </c>
      <c r="P22" s="22">
        <v>1.3810000000000001E-3</v>
      </c>
      <c r="Q22" s="18">
        <v>306910</v>
      </c>
      <c r="R22" s="18">
        <v>2.1299999999999999E-2</v>
      </c>
      <c r="S22" s="18">
        <v>3.3E-3</v>
      </c>
      <c r="T22" s="22">
        <v>1.2939999999999999E-10</v>
      </c>
      <c r="U22" s="18">
        <v>546055</v>
      </c>
      <c r="V22" s="22">
        <v>0.12379999999999999</v>
      </c>
      <c r="W22" s="18">
        <v>57.8</v>
      </c>
      <c r="X22" s="18">
        <v>0.97193735931152181</v>
      </c>
      <c r="Y22" s="18">
        <v>0.95933994811424517</v>
      </c>
      <c r="Z22" s="18">
        <v>0.98470019129543962</v>
      </c>
      <c r="AA22" s="22">
        <v>1.9000000000000001E-5</v>
      </c>
      <c r="AB22" s="18">
        <v>0.98050853140778027</v>
      </c>
      <c r="AC22" s="18">
        <v>0.96216441053938973</v>
      </c>
      <c r="AD22" s="18">
        <v>0.9992023916416557</v>
      </c>
      <c r="AE22" s="22">
        <v>4.1000000000000002E-2</v>
      </c>
      <c r="AF22" s="18">
        <v>0.9640682864798904</v>
      </c>
      <c r="AG22" s="18">
        <v>0.94678429861459124</v>
      </c>
      <c r="AH22" s="18">
        <v>0.98166780158509526</v>
      </c>
      <c r="AI22" s="22">
        <v>7.6000000000000004E-5</v>
      </c>
      <c r="AJ22">
        <v>2.75202314532755E-2</v>
      </c>
      <c r="AK22">
        <v>1.15828058536588E-2</v>
      </c>
      <c r="AL22">
        <v>1.75035728656785E-2</v>
      </c>
      <c r="AM22" s="18">
        <v>-4.3499999999999997E-2</v>
      </c>
      <c r="AN22" s="18">
        <v>2.2100000000000002E-2</v>
      </c>
      <c r="AO22" s="18">
        <v>4.8849999999999998E-2</v>
      </c>
    </row>
    <row r="23" spans="1:41">
      <c r="A23" s="18" t="s">
        <v>415</v>
      </c>
      <c r="B23" s="18" t="s">
        <v>402</v>
      </c>
      <c r="C23" s="18" t="s">
        <v>96</v>
      </c>
      <c r="D23" s="18">
        <v>14</v>
      </c>
      <c r="E23" s="21">
        <v>46811477</v>
      </c>
      <c r="F23" s="18" t="s">
        <v>96</v>
      </c>
      <c r="G23" s="18" t="s">
        <v>395</v>
      </c>
      <c r="H23" s="18" t="s">
        <v>399</v>
      </c>
      <c r="I23" s="18">
        <v>0.5464</v>
      </c>
      <c r="J23" s="18">
        <v>1.4200000000000001E-2</v>
      </c>
      <c r="K23" s="18">
        <v>2.2000000000000001E-3</v>
      </c>
      <c r="L23" s="22">
        <v>6.3740000000000004E-11</v>
      </c>
      <c r="M23" s="18">
        <v>714884</v>
      </c>
      <c r="N23" s="18">
        <v>1.3599999999999999E-2</v>
      </c>
      <c r="O23" s="18">
        <v>3.3E-3</v>
      </c>
      <c r="P23" s="22">
        <v>3.3189999999999999E-5</v>
      </c>
      <c r="Q23" s="18">
        <v>306910</v>
      </c>
      <c r="R23" s="18">
        <v>1.2500000000000001E-2</v>
      </c>
      <c r="S23" s="18">
        <v>2.5999999999999999E-3</v>
      </c>
      <c r="T23" s="22">
        <v>1.9549999999999999E-6</v>
      </c>
      <c r="U23" s="18">
        <v>544989</v>
      </c>
      <c r="V23" s="22">
        <v>0.79349999999999998</v>
      </c>
      <c r="W23" s="18">
        <v>0</v>
      </c>
      <c r="X23" s="18">
        <v>0.97988265924880913</v>
      </c>
      <c r="Y23" s="18">
        <v>0.96984781485643767</v>
      </c>
      <c r="Z23" s="18">
        <v>0.99002133240734025</v>
      </c>
      <c r="AA23" s="22">
        <v>1E-4</v>
      </c>
      <c r="AB23" s="18">
        <v>0.97519046186112068</v>
      </c>
      <c r="AC23" s="18">
        <v>0.9607807643623858</v>
      </c>
      <c r="AD23" s="18">
        <v>0.98981627461705779</v>
      </c>
      <c r="AE23" s="22">
        <v>9.3999999999999997E-4</v>
      </c>
      <c r="AF23" s="18">
        <v>0.98424316677673185</v>
      </c>
      <c r="AG23" s="18">
        <v>0.97028138703545919</v>
      </c>
      <c r="AH23" s="18">
        <v>0.9984058483348881</v>
      </c>
      <c r="AI23" s="22">
        <v>2.8000000000000001E-2</v>
      </c>
      <c r="AJ23">
        <v>1.76692972267804E-2</v>
      </c>
      <c r="AK23">
        <v>1.01260595485847E-2</v>
      </c>
      <c r="AL23">
        <v>8.0996501997570594E-2</v>
      </c>
      <c r="AM23" s="18">
        <v>-2.4400000000000002E-2</v>
      </c>
      <c r="AN23" s="18">
        <v>1.9300000000000001E-2</v>
      </c>
      <c r="AO23" s="18">
        <v>0.2059</v>
      </c>
    </row>
    <row r="24" spans="1:41">
      <c r="A24" s="18" t="s">
        <v>415</v>
      </c>
      <c r="B24" s="18" t="s">
        <v>389</v>
      </c>
      <c r="C24" s="18" t="s">
        <v>99</v>
      </c>
      <c r="D24" s="18">
        <v>16</v>
      </c>
      <c r="E24" s="21">
        <v>64172803</v>
      </c>
      <c r="F24" s="18" t="s">
        <v>99</v>
      </c>
      <c r="G24" s="18" t="s">
        <v>398</v>
      </c>
      <c r="H24" s="18" t="s">
        <v>395</v>
      </c>
      <c r="I24" s="18">
        <v>0.82750000000000001</v>
      </c>
      <c r="J24" s="18">
        <v>1.6E-2</v>
      </c>
      <c r="K24" s="18">
        <v>2.8999999999999998E-3</v>
      </c>
      <c r="L24" s="22">
        <v>2.1390000000000002E-8</v>
      </c>
      <c r="M24" s="18">
        <v>714924</v>
      </c>
      <c r="N24" s="18">
        <v>1.67E-2</v>
      </c>
      <c r="O24" s="18">
        <v>4.3E-3</v>
      </c>
      <c r="P24" s="22">
        <v>1.066E-4</v>
      </c>
      <c r="Q24" s="18">
        <v>306909</v>
      </c>
      <c r="R24" s="18">
        <v>1.3100000000000001E-2</v>
      </c>
      <c r="S24" s="18">
        <v>3.5000000000000001E-3</v>
      </c>
      <c r="T24" s="22">
        <v>1.6190000000000001E-4</v>
      </c>
      <c r="U24" s="18">
        <v>545030</v>
      </c>
      <c r="V24" s="22">
        <v>0.5161</v>
      </c>
      <c r="W24" s="18">
        <v>0</v>
      </c>
      <c r="X24" s="18">
        <v>0.97296164533152552</v>
      </c>
      <c r="Y24" s="18">
        <v>0.95991966351081914</v>
      </c>
      <c r="Z24" s="18">
        <v>0.98618082249083916</v>
      </c>
      <c r="AA24" s="22">
        <v>6.9999999999999994E-5</v>
      </c>
      <c r="AB24" s="18">
        <v>0.97144925792691206</v>
      </c>
      <c r="AC24" s="18">
        <v>0.95271996289121796</v>
      </c>
      <c r="AD24" s="18">
        <v>0.99054674771678086</v>
      </c>
      <c r="AE24" s="22">
        <v>3.3999999999999998E-3</v>
      </c>
      <c r="AF24" s="18">
        <v>0.9743089102482525</v>
      </c>
      <c r="AG24" s="18">
        <v>0.9561917964561556</v>
      </c>
      <c r="AH24" s="18">
        <v>0.99276929179622453</v>
      </c>
      <c r="AI24" s="22">
        <v>6.7999999999999996E-3</v>
      </c>
      <c r="AJ24">
        <v>5.8467069836644504E-3</v>
      </c>
      <c r="AK24">
        <v>1.42271569943184E-2</v>
      </c>
      <c r="AL24">
        <v>0.681106269815004</v>
      </c>
      <c r="AM24" s="18">
        <v>-1.0200000000000001E-2</v>
      </c>
      <c r="AN24" s="18">
        <v>2.7099999999999999E-2</v>
      </c>
      <c r="AO24" s="18">
        <v>0.70579999999999998</v>
      </c>
    </row>
    <row r="25" spans="1:41">
      <c r="A25" s="18" t="s">
        <v>415</v>
      </c>
      <c r="B25" s="18" t="s">
        <v>389</v>
      </c>
      <c r="C25" s="18" t="s">
        <v>102</v>
      </c>
      <c r="D25" s="18">
        <v>16</v>
      </c>
      <c r="E25" s="21">
        <v>90024206</v>
      </c>
      <c r="F25" s="18" t="s">
        <v>102</v>
      </c>
      <c r="G25" s="18" t="s">
        <v>397</v>
      </c>
      <c r="H25" s="18" t="s">
        <v>399</v>
      </c>
      <c r="I25" s="18">
        <v>0.65739999999999998</v>
      </c>
      <c r="J25" s="18">
        <v>1.6199999999999999E-2</v>
      </c>
      <c r="K25" s="18">
        <v>2.3E-3</v>
      </c>
      <c r="L25" s="22">
        <v>4.9969999999999998E-12</v>
      </c>
      <c r="M25" s="18">
        <v>672050</v>
      </c>
      <c r="N25" s="18">
        <v>8.3999999999999995E-3</v>
      </c>
      <c r="O25" s="18">
        <v>3.5000000000000001E-3</v>
      </c>
      <c r="P25" s="22">
        <v>1.576E-2</v>
      </c>
      <c r="Q25" s="18">
        <v>305254</v>
      </c>
      <c r="R25" s="18">
        <v>0.02</v>
      </c>
      <c r="S25" s="18">
        <v>2.8999999999999998E-3</v>
      </c>
      <c r="T25" s="22">
        <v>2.7990000000000001E-12</v>
      </c>
      <c r="U25" s="18">
        <v>503811</v>
      </c>
      <c r="V25" s="22">
        <v>1.0710000000000001E-2</v>
      </c>
      <c r="W25" s="18">
        <v>84.6</v>
      </c>
      <c r="X25" s="18">
        <v>0.97416689357925779</v>
      </c>
      <c r="Y25" s="18">
        <v>0.96375186751841868</v>
      </c>
      <c r="Z25" s="18">
        <v>0.98469447222910234</v>
      </c>
      <c r="AA25" s="22">
        <v>2.0999999999999998E-6</v>
      </c>
      <c r="AB25" s="18">
        <v>0.98083393431701338</v>
      </c>
      <c r="AC25" s="18">
        <v>0.96570737434404197</v>
      </c>
      <c r="AD25" s="18">
        <v>0.99619743233425651</v>
      </c>
      <c r="AE25" s="22">
        <v>1.4E-2</v>
      </c>
      <c r="AF25" s="18">
        <v>0.96779015277006875</v>
      </c>
      <c r="AG25" s="18">
        <v>0.95345741464399458</v>
      </c>
      <c r="AH25" s="18">
        <v>0.98233834612155257</v>
      </c>
      <c r="AI25" s="22">
        <v>2.0000000000000002E-5</v>
      </c>
      <c r="AJ25">
        <v>1.11057039256566E-2</v>
      </c>
      <c r="AK25">
        <v>1.1617616554127E-2</v>
      </c>
      <c r="AL25">
        <v>0.33910430748890702</v>
      </c>
      <c r="AM25" s="18">
        <v>-2.5999999999999999E-2</v>
      </c>
      <c r="AN25" s="18">
        <v>2.2100000000000002E-2</v>
      </c>
      <c r="AO25" s="18">
        <v>0.23930000000000001</v>
      </c>
    </row>
    <row r="26" spans="1:41">
      <c r="A26" s="18" t="s">
        <v>415</v>
      </c>
      <c r="B26" s="18" t="s">
        <v>389</v>
      </c>
      <c r="C26" s="18" t="s">
        <v>105</v>
      </c>
      <c r="D26" s="18">
        <v>17</v>
      </c>
      <c r="E26" s="21">
        <v>37790781</v>
      </c>
      <c r="F26" s="18" t="s">
        <v>105</v>
      </c>
      <c r="G26" s="18" t="s">
        <v>395</v>
      </c>
      <c r="H26" s="18" t="s">
        <v>398</v>
      </c>
      <c r="I26" s="18">
        <v>0.21340000000000001</v>
      </c>
      <c r="J26" s="18">
        <v>1.6400000000000001E-2</v>
      </c>
      <c r="K26" s="18">
        <v>2.7000000000000001E-3</v>
      </c>
      <c r="L26" s="22">
        <v>1.6049999999999999E-9</v>
      </c>
      <c r="M26" s="18">
        <v>659416</v>
      </c>
      <c r="N26" s="18">
        <v>1.2500000000000001E-2</v>
      </c>
      <c r="O26" s="18">
        <v>4.1000000000000003E-3</v>
      </c>
      <c r="P26" s="22">
        <v>1.9689999999999998E-3</v>
      </c>
      <c r="Q26" s="18">
        <v>301351</v>
      </c>
      <c r="R26" s="18">
        <v>1.7600000000000001E-2</v>
      </c>
      <c r="S26" s="18">
        <v>3.3E-3</v>
      </c>
      <c r="T26" s="22">
        <v>1.518E-7</v>
      </c>
      <c r="U26" s="18">
        <v>495080</v>
      </c>
      <c r="V26" s="22">
        <v>0.33250000000000002</v>
      </c>
      <c r="W26" s="18">
        <v>0</v>
      </c>
      <c r="X26" s="18">
        <v>0.97810975933324829</v>
      </c>
      <c r="Y26" s="18">
        <v>0.96598174426606076</v>
      </c>
      <c r="Z26" s="18">
        <v>0.99039004306425182</v>
      </c>
      <c r="AA26" s="22">
        <v>5.1000000000000004E-4</v>
      </c>
      <c r="AB26" s="18">
        <v>0.98870641900567824</v>
      </c>
      <c r="AC26" s="18">
        <v>0.97103941114574044</v>
      </c>
      <c r="AD26" s="18">
        <v>1.0066948588931326</v>
      </c>
      <c r="AE26" s="22">
        <v>0.21</v>
      </c>
      <c r="AF26" s="18">
        <v>0.96803656391564086</v>
      </c>
      <c r="AG26" s="18">
        <v>0.95140832722436153</v>
      </c>
      <c r="AH26" s="18">
        <v>0.98495542057265872</v>
      </c>
      <c r="AI26" s="22">
        <v>2.2000000000000001E-4</v>
      </c>
      <c r="AJ26">
        <v>7.6367247652954296E-3</v>
      </c>
      <c r="AK26">
        <v>1.22621506826161E-2</v>
      </c>
      <c r="AL26">
        <v>0.53342360567790703</v>
      </c>
      <c r="AM26" s="18">
        <v>-3.5700000000000003E-2</v>
      </c>
      <c r="AN26" s="18">
        <v>2.3400000000000001E-2</v>
      </c>
      <c r="AO26" s="18">
        <v>0.12620000000000001</v>
      </c>
    </row>
    <row r="27" spans="1:41">
      <c r="A27" s="18" t="s">
        <v>415</v>
      </c>
      <c r="B27" s="18" t="s">
        <v>389</v>
      </c>
      <c r="C27" s="18" t="s">
        <v>109</v>
      </c>
      <c r="D27" s="18">
        <v>17</v>
      </c>
      <c r="E27" s="21">
        <v>43513551</v>
      </c>
      <c r="F27" s="18" t="s">
        <v>109</v>
      </c>
      <c r="G27" s="18" t="s">
        <v>399</v>
      </c>
      <c r="H27" s="18" t="s">
        <v>398</v>
      </c>
      <c r="I27" s="18">
        <v>0.18179999999999996</v>
      </c>
      <c r="J27" s="18">
        <v>2.0299999999999999E-2</v>
      </c>
      <c r="K27" s="18">
        <v>2.8999999999999998E-3</v>
      </c>
      <c r="L27" s="22">
        <v>1.8229999999999998E-12</v>
      </c>
      <c r="M27" s="18">
        <v>669204</v>
      </c>
      <c r="N27" s="18">
        <v>1.44E-2</v>
      </c>
      <c r="O27" s="18">
        <v>4.3E-3</v>
      </c>
      <c r="P27" s="22">
        <v>8.9030000000000001E-4</v>
      </c>
      <c r="Q27" s="18">
        <v>303858</v>
      </c>
      <c r="R27" s="18">
        <v>2.63E-2</v>
      </c>
      <c r="S27" s="18">
        <v>3.5999999999999999E-3</v>
      </c>
      <c r="T27" s="22">
        <v>1.2520000000000001E-13</v>
      </c>
      <c r="U27" s="18">
        <v>502361</v>
      </c>
      <c r="V27" s="22">
        <v>3.3840000000000002E-2</v>
      </c>
      <c r="W27" s="18">
        <v>77.8</v>
      </c>
      <c r="X27" s="18">
        <v>0.9644742485022928</v>
      </c>
      <c r="Y27" s="18">
        <v>0.9518631425729015</v>
      </c>
      <c r="Z27" s="18">
        <v>0.97725243726707212</v>
      </c>
      <c r="AA27" s="22">
        <v>6.4000000000000004E-8</v>
      </c>
      <c r="AB27" s="18">
        <v>0.98206244049744074</v>
      </c>
      <c r="AC27" s="18">
        <v>0.96356849288076407</v>
      </c>
      <c r="AD27" s="18">
        <v>1.0009113458581442</v>
      </c>
      <c r="AE27" s="22">
        <v>6.3E-2</v>
      </c>
      <c r="AF27" s="18">
        <v>0.94742983973986727</v>
      </c>
      <c r="AG27" s="18">
        <v>0.93026409184067049</v>
      </c>
      <c r="AH27" s="18">
        <v>0.96491233952008726</v>
      </c>
      <c r="AI27" s="22">
        <v>7.6000000000000002E-9</v>
      </c>
      <c r="AJ27">
        <v>4.8951976868377697E-2</v>
      </c>
      <c r="AK27">
        <v>2.3358252254627499E-2</v>
      </c>
      <c r="AL27">
        <v>3.61084789092272E-2</v>
      </c>
      <c r="AM27" s="18">
        <v>-8.7099999999999997E-2</v>
      </c>
      <c r="AN27" s="18">
        <v>4.4600000000000001E-2</v>
      </c>
      <c r="AO27" s="18">
        <v>5.074E-2</v>
      </c>
    </row>
    <row r="28" spans="1:41">
      <c r="A28" s="18" t="s">
        <v>415</v>
      </c>
      <c r="B28" s="18" t="s">
        <v>389</v>
      </c>
      <c r="C28" s="18" t="s">
        <v>112</v>
      </c>
      <c r="D28" s="18">
        <v>19</v>
      </c>
      <c r="E28" s="21">
        <v>36823735</v>
      </c>
      <c r="F28" s="18" t="s">
        <v>112</v>
      </c>
      <c r="G28" s="18" t="s">
        <v>399</v>
      </c>
      <c r="H28" s="18" t="s">
        <v>397</v>
      </c>
      <c r="I28" s="18">
        <v>0.36070000000000002</v>
      </c>
      <c r="J28" s="18">
        <v>1.2699999999999999E-2</v>
      </c>
      <c r="K28" s="18">
        <v>2.3E-3</v>
      </c>
      <c r="L28" s="22">
        <v>3.854E-8</v>
      </c>
      <c r="M28" s="18">
        <v>679472</v>
      </c>
      <c r="N28" s="18">
        <v>1.7000000000000001E-2</v>
      </c>
      <c r="O28" s="18">
        <v>3.5000000000000001E-3</v>
      </c>
      <c r="P28" s="22">
        <v>1.0079999999999999E-6</v>
      </c>
      <c r="Q28" s="18">
        <v>296373</v>
      </c>
      <c r="R28" s="18">
        <v>1.01E-2</v>
      </c>
      <c r="S28" s="18">
        <v>2.8E-3</v>
      </c>
      <c r="T28" s="22">
        <v>3.2870000000000002E-4</v>
      </c>
      <c r="U28" s="18">
        <v>520114</v>
      </c>
      <c r="V28" s="22">
        <v>0.1237</v>
      </c>
      <c r="W28" s="18">
        <v>57.8</v>
      </c>
      <c r="X28" s="18">
        <v>0.96923198777925135</v>
      </c>
      <c r="Y28" s="18">
        <v>0.95898377641388899</v>
      </c>
      <c r="Z28" s="18">
        <v>0.97958971698920327</v>
      </c>
      <c r="AA28" s="22">
        <v>8.5E-9</v>
      </c>
      <c r="AB28" s="18">
        <v>0.97256281535193367</v>
      </c>
      <c r="AC28" s="18">
        <v>0.9577164855642244</v>
      </c>
      <c r="AD28" s="18">
        <v>0.98763928998050954</v>
      </c>
      <c r="AE28" s="22">
        <v>4.0000000000000002E-4</v>
      </c>
      <c r="AF28" s="18">
        <v>0.96533745301970686</v>
      </c>
      <c r="AG28" s="18">
        <v>0.95120850450182837</v>
      </c>
      <c r="AH28" s="18">
        <v>0.97967626844402711</v>
      </c>
      <c r="AI28" s="22">
        <v>2.7999999999999999E-6</v>
      </c>
      <c r="AJ28">
        <v>8.7806916068482697E-3</v>
      </c>
      <c r="AK28">
        <v>1.06550647398142E-2</v>
      </c>
      <c r="AL28">
        <v>0.40989059168966102</v>
      </c>
      <c r="AM28" s="18">
        <v>-3.15E-2</v>
      </c>
      <c r="AN28" s="18">
        <v>2.0299999999999999E-2</v>
      </c>
      <c r="AO28" s="18">
        <v>0.12189999999999999</v>
      </c>
    </row>
    <row r="29" spans="1:41">
      <c r="A29" s="18" t="s">
        <v>415</v>
      </c>
      <c r="B29" s="18" t="s">
        <v>389</v>
      </c>
      <c r="C29" s="18" t="s">
        <v>117</v>
      </c>
      <c r="D29" s="18">
        <v>22</v>
      </c>
      <c r="E29" s="21">
        <v>30254994</v>
      </c>
      <c r="F29" s="18" t="s">
        <v>117</v>
      </c>
      <c r="G29" s="18" t="s">
        <v>406</v>
      </c>
      <c r="H29" s="18" t="s">
        <v>397</v>
      </c>
      <c r="I29" s="18">
        <v>0.36739999999999995</v>
      </c>
      <c r="J29" s="18">
        <v>1.6199999999999999E-2</v>
      </c>
      <c r="K29" s="18">
        <v>2.3999999999999998E-3</v>
      </c>
      <c r="L29" s="22">
        <v>2.1850000000000001E-11</v>
      </c>
      <c r="M29" s="18">
        <v>631621</v>
      </c>
      <c r="N29" s="18">
        <v>9.4000000000000004E-3</v>
      </c>
      <c r="O29" s="18">
        <v>3.5999999999999999E-3</v>
      </c>
      <c r="P29" s="22">
        <v>8.7349999999999997E-3</v>
      </c>
      <c r="Q29" s="18">
        <v>294730</v>
      </c>
      <c r="R29" s="18">
        <v>1.8800000000000001E-2</v>
      </c>
      <c r="S29" s="18">
        <v>3.0000000000000001E-3</v>
      </c>
      <c r="T29" s="22">
        <v>5.2739999999999996E-10</v>
      </c>
      <c r="U29" s="18">
        <v>473906</v>
      </c>
      <c r="V29" s="22">
        <v>4.487E-2</v>
      </c>
      <c r="W29" s="18">
        <v>75.099999999999994</v>
      </c>
      <c r="X29" s="18">
        <v>0.97247995141016086</v>
      </c>
      <c r="Y29" s="18">
        <v>0.96216710696068675</v>
      </c>
      <c r="Z29" s="18">
        <v>0.9829033325427845</v>
      </c>
      <c r="AA29" s="22">
        <v>2.4999999999999999E-7</v>
      </c>
      <c r="AB29" s="18">
        <v>0.97691851284021392</v>
      </c>
      <c r="AC29" s="18">
        <v>0.96196205145197999</v>
      </c>
      <c r="AD29" s="18">
        <v>0.99210751535303798</v>
      </c>
      <c r="AE29" s="22">
        <v>2.7000000000000001E-3</v>
      </c>
      <c r="AF29" s="18">
        <v>0.96797286282651906</v>
      </c>
      <c r="AG29" s="18">
        <v>0.9537633890632502</v>
      </c>
      <c r="AH29" s="18">
        <v>0.98239403390061397</v>
      </c>
      <c r="AI29" s="22">
        <v>1.5999999999999999E-5</v>
      </c>
      <c r="AJ29">
        <v>1.8231305374136701E-2</v>
      </c>
      <c r="AK29">
        <v>1.03059043159494E-2</v>
      </c>
      <c r="AL29">
        <v>7.6891273423697101E-2</v>
      </c>
      <c r="AM29" s="18">
        <v>-1.54E-2</v>
      </c>
      <c r="AN29" s="18">
        <v>1.9699999999999999E-2</v>
      </c>
      <c r="AO29" s="18">
        <v>0.43280000000000002</v>
      </c>
    </row>
    <row r="30" spans="1:41">
      <c r="A30" s="18" t="s">
        <v>415</v>
      </c>
      <c r="B30" s="18" t="s">
        <v>389</v>
      </c>
      <c r="C30" s="18" t="s">
        <v>121</v>
      </c>
      <c r="D30" s="18">
        <v>22</v>
      </c>
      <c r="E30" s="21">
        <v>31699447</v>
      </c>
      <c r="F30" s="18" t="s">
        <v>121</v>
      </c>
      <c r="G30" s="18" t="s">
        <v>397</v>
      </c>
      <c r="H30" s="18" t="s">
        <v>399</v>
      </c>
      <c r="I30" s="18">
        <v>0.29520000000000002</v>
      </c>
      <c r="J30" s="18">
        <v>1.34E-2</v>
      </c>
      <c r="K30" s="18">
        <v>2.3999999999999998E-3</v>
      </c>
      <c r="L30" s="22">
        <v>2.5650000000000001E-8</v>
      </c>
      <c r="M30" s="18">
        <v>693940</v>
      </c>
      <c r="N30" s="18">
        <v>7.7999999999999996E-3</v>
      </c>
      <c r="O30" s="18">
        <v>3.5999999999999999E-3</v>
      </c>
      <c r="P30" s="22">
        <v>3.2070000000000001E-2</v>
      </c>
      <c r="Q30" s="18">
        <v>300763</v>
      </c>
      <c r="R30" s="18">
        <v>1.52E-2</v>
      </c>
      <c r="S30" s="18">
        <v>2.8999999999999998E-3</v>
      </c>
      <c r="T30" s="22">
        <v>1.5200000000000001E-7</v>
      </c>
      <c r="U30" s="18">
        <v>530192</v>
      </c>
      <c r="V30" s="22">
        <v>0.1094</v>
      </c>
      <c r="W30" s="18">
        <v>61</v>
      </c>
      <c r="X30" s="18">
        <v>0.98520794688218893</v>
      </c>
      <c r="Y30" s="18">
        <v>0.97418509370313222</v>
      </c>
      <c r="Z30" s="18">
        <v>0.99635552306613695</v>
      </c>
      <c r="AA30" s="22">
        <v>9.1999999999999998E-3</v>
      </c>
      <c r="AB30" s="18">
        <v>0.98976475367468519</v>
      </c>
      <c r="AC30" s="18">
        <v>0.97376198272731873</v>
      </c>
      <c r="AD30" s="18">
        <v>1.0060305136096446</v>
      </c>
      <c r="AE30" s="22">
        <v>0.22</v>
      </c>
      <c r="AF30" s="18">
        <v>0.98086076435004832</v>
      </c>
      <c r="AG30" s="18">
        <v>0.96568510048428213</v>
      </c>
      <c r="AH30" s="18">
        <v>0.99627491255574196</v>
      </c>
      <c r="AI30" s="22">
        <v>1.4999999999999999E-2</v>
      </c>
      <c r="AJ30">
        <v>1.12766143036695E-2</v>
      </c>
      <c r="AK30">
        <v>1.08854277198336E-2</v>
      </c>
      <c r="AL30">
        <v>0.30023166463701001</v>
      </c>
      <c r="AM30" s="18">
        <v>-2.9999999999999997E-4</v>
      </c>
      <c r="AN30" s="18">
        <v>2.0799999999999999E-2</v>
      </c>
      <c r="AO30" s="18">
        <v>0.98660000000000003</v>
      </c>
    </row>
    <row r="31" spans="1:41">
      <c r="A31" s="18" t="s">
        <v>416</v>
      </c>
      <c r="B31" s="18" t="s">
        <v>389</v>
      </c>
      <c r="C31" s="18" t="s">
        <v>320</v>
      </c>
      <c r="D31" s="18">
        <v>2</v>
      </c>
      <c r="E31" s="21">
        <v>145681570</v>
      </c>
      <c r="F31" s="18" t="s">
        <v>320</v>
      </c>
      <c r="G31" s="18" t="s">
        <v>399</v>
      </c>
      <c r="H31" s="18" t="s">
        <v>397</v>
      </c>
      <c r="I31" s="18">
        <v>0.7611</v>
      </c>
      <c r="J31" s="18">
        <v>1.04E-2</v>
      </c>
      <c r="K31" s="18">
        <v>2.5999999999999999E-3</v>
      </c>
      <c r="L31" s="22">
        <v>4.6799999999999999E-5</v>
      </c>
      <c r="M31" s="18">
        <v>698388</v>
      </c>
      <c r="N31" s="18">
        <v>2.1399999999999999E-2</v>
      </c>
      <c r="O31" s="18">
        <v>3.8999999999999998E-3</v>
      </c>
      <c r="P31" s="22">
        <v>2.751E-8</v>
      </c>
      <c r="Q31" s="18">
        <v>301525</v>
      </c>
      <c r="R31" s="18">
        <v>3.0999999999999999E-3</v>
      </c>
      <c r="S31" s="18">
        <v>3.0999999999999999E-3</v>
      </c>
      <c r="T31" s="22">
        <v>0.3201</v>
      </c>
      <c r="U31" s="18">
        <v>533878</v>
      </c>
      <c r="V31" s="22">
        <v>2.3949999999999999E-4</v>
      </c>
      <c r="W31" s="18">
        <v>92.6</v>
      </c>
      <c r="X31" s="18">
        <v>0.98507260348727466</v>
      </c>
      <c r="Y31" s="18">
        <v>0.97326141815160783</v>
      </c>
      <c r="Z31" s="18">
        <v>0.99702712554258488</v>
      </c>
      <c r="AA31" s="22">
        <v>1.4999999999999999E-2</v>
      </c>
      <c r="AB31" s="18">
        <v>0.97090576138918538</v>
      </c>
      <c r="AC31" s="18">
        <v>0.95412540097613197</v>
      </c>
      <c r="AD31" s="18">
        <v>0.98798124076176319</v>
      </c>
      <c r="AE31" s="22">
        <v>9.2000000000000003E-4</v>
      </c>
      <c r="AF31" s="18">
        <v>1.0001965341567387</v>
      </c>
      <c r="AG31" s="18">
        <v>0.98357928191121247</v>
      </c>
      <c r="AH31" s="18">
        <v>1.0170945294773475</v>
      </c>
      <c r="AI31" s="22">
        <v>0.98</v>
      </c>
      <c r="AJ31" t="s">
        <v>394</v>
      </c>
      <c r="AK31" t="s">
        <v>394</v>
      </c>
      <c r="AL31" t="s">
        <v>394</v>
      </c>
      <c r="AM31" t="s">
        <v>394</v>
      </c>
      <c r="AN31" t="s">
        <v>394</v>
      </c>
      <c r="AO31" t="s">
        <v>394</v>
      </c>
    </row>
    <row r="32" spans="1:41">
      <c r="A32" s="18" t="s">
        <v>416</v>
      </c>
      <c r="B32" s="18" t="s">
        <v>389</v>
      </c>
      <c r="C32" s="18" t="s">
        <v>322</v>
      </c>
      <c r="D32" s="18">
        <v>8</v>
      </c>
      <c r="E32" s="21">
        <v>64843811</v>
      </c>
      <c r="F32" s="18" t="s">
        <v>322</v>
      </c>
      <c r="G32" s="18" t="s">
        <v>399</v>
      </c>
      <c r="H32" s="18" t="s">
        <v>397</v>
      </c>
      <c r="I32" s="18">
        <v>9.4400000000000039E-2</v>
      </c>
      <c r="J32" s="18">
        <v>1.9300000000000001E-2</v>
      </c>
      <c r="K32" s="18">
        <v>3.7000000000000002E-3</v>
      </c>
      <c r="L32" s="22">
        <v>2.199E-7</v>
      </c>
      <c r="M32" s="18">
        <v>713861</v>
      </c>
      <c r="N32" s="18">
        <v>3.2500000000000001E-2</v>
      </c>
      <c r="O32" s="18">
        <v>5.7000000000000002E-3</v>
      </c>
      <c r="P32" s="22">
        <v>9.139E-9</v>
      </c>
      <c r="Q32" s="18">
        <v>306910</v>
      </c>
      <c r="R32" s="18">
        <v>1.5599999999999999E-2</v>
      </c>
      <c r="S32" s="18">
        <v>4.4999999999999997E-3</v>
      </c>
      <c r="T32" s="22">
        <v>5.7649999999999997E-4</v>
      </c>
      <c r="U32" s="18">
        <v>543966</v>
      </c>
      <c r="V32" s="22">
        <v>1.9959999999999999E-2</v>
      </c>
      <c r="W32" s="18">
        <v>81.5</v>
      </c>
      <c r="X32" s="18">
        <v>0.96479201942320936</v>
      </c>
      <c r="Y32" s="18">
        <v>0.94812898205031315</v>
      </c>
      <c r="Z32" s="18">
        <v>0.98174790388732114</v>
      </c>
      <c r="AA32" s="22">
        <v>5.1999999999999997E-5</v>
      </c>
      <c r="AB32" s="18">
        <v>0.9536033431415265</v>
      </c>
      <c r="AC32" s="18">
        <v>0.92988135720037224</v>
      </c>
      <c r="AD32" s="18">
        <v>0.97793049512094454</v>
      </c>
      <c r="AE32" s="22">
        <v>2.0000000000000001E-4</v>
      </c>
      <c r="AF32" s="18">
        <v>0.97442087843018588</v>
      </c>
      <c r="AG32" s="18">
        <v>0.9511368127381028</v>
      </c>
      <c r="AH32" s="18">
        <v>0.99827494384038773</v>
      </c>
      <c r="AI32" s="22">
        <v>3.7999999999999999E-2</v>
      </c>
      <c r="AJ32" t="s">
        <v>394</v>
      </c>
      <c r="AK32" t="s">
        <v>394</v>
      </c>
      <c r="AL32" t="s">
        <v>394</v>
      </c>
      <c r="AM32" t="s">
        <v>394</v>
      </c>
      <c r="AN32" t="s">
        <v>394</v>
      </c>
      <c r="AO32" t="s">
        <v>394</v>
      </c>
    </row>
    <row r="33" spans="1:41">
      <c r="A33" s="18" t="s">
        <v>417</v>
      </c>
      <c r="B33" s="18" t="s">
        <v>389</v>
      </c>
      <c r="C33" s="18" t="s">
        <v>308</v>
      </c>
      <c r="D33" s="18">
        <v>1</v>
      </c>
      <c r="E33" s="21">
        <v>72733841</v>
      </c>
      <c r="F33" s="18" t="s">
        <v>308</v>
      </c>
      <c r="G33" s="18" t="s">
        <v>395</v>
      </c>
      <c r="H33" s="18" t="s">
        <v>397</v>
      </c>
      <c r="I33" s="18">
        <v>0.51259999999999994</v>
      </c>
      <c r="J33" s="18">
        <v>1.04E-2</v>
      </c>
      <c r="K33" s="18">
        <v>2.2000000000000001E-3</v>
      </c>
      <c r="L33" s="22">
        <v>1.4759999999999999E-6</v>
      </c>
      <c r="M33" s="18">
        <v>714883</v>
      </c>
      <c r="N33" s="18">
        <v>2.8999999999999998E-3</v>
      </c>
      <c r="O33" s="18">
        <v>3.3E-3</v>
      </c>
      <c r="P33" s="22">
        <v>0.379</v>
      </c>
      <c r="Q33" s="18">
        <v>306911</v>
      </c>
      <c r="R33" s="18">
        <v>1.54E-2</v>
      </c>
      <c r="S33" s="18">
        <v>2.5999999999999999E-3</v>
      </c>
      <c r="T33" s="22">
        <v>4.2519999999999998E-9</v>
      </c>
      <c r="U33" s="18">
        <v>544987</v>
      </c>
      <c r="V33" s="22">
        <v>2.9269999999999999E-3</v>
      </c>
      <c r="W33" s="18">
        <v>88.7</v>
      </c>
      <c r="X33" s="18">
        <v>0.99600816776309953</v>
      </c>
      <c r="Y33" s="18">
        <v>0.98587065646276439</v>
      </c>
      <c r="Z33" s="18">
        <v>1.0062499210699196</v>
      </c>
      <c r="AA33" s="22">
        <v>0.43</v>
      </c>
      <c r="AB33" s="18">
        <v>1.0000098663867121</v>
      </c>
      <c r="AC33" s="18">
        <v>0.98533772612017889</v>
      </c>
      <c r="AD33" s="18">
        <v>1.0149004816941316</v>
      </c>
      <c r="AE33" s="22">
        <v>1</v>
      </c>
      <c r="AF33" s="18">
        <v>0.99238580288733869</v>
      </c>
      <c r="AG33" s="18">
        <v>0.97838243292765081</v>
      </c>
      <c r="AH33" s="18">
        <v>1.0065895999638965</v>
      </c>
      <c r="AI33" s="22">
        <v>0.28999999999999998</v>
      </c>
      <c r="AJ33">
        <v>1.46077408495301E-2</v>
      </c>
      <c r="AK33">
        <v>1.02750861381188E-2</v>
      </c>
      <c r="AL33">
        <v>0.155123228073029</v>
      </c>
      <c r="AM33" s="18">
        <v>-2.12E-2</v>
      </c>
      <c r="AN33" s="18">
        <v>1.9599999999999999E-2</v>
      </c>
      <c r="AO33" s="18">
        <v>0.28039999999999998</v>
      </c>
    </row>
    <row r="34" spans="1:41">
      <c r="A34" s="18" t="s">
        <v>417</v>
      </c>
      <c r="B34" s="18" t="s">
        <v>389</v>
      </c>
      <c r="C34" s="18" t="s">
        <v>311</v>
      </c>
      <c r="D34" s="18">
        <v>3</v>
      </c>
      <c r="E34" s="21">
        <v>34912454</v>
      </c>
      <c r="F34" s="18" t="s">
        <v>311</v>
      </c>
      <c r="G34" s="18" t="s">
        <v>401</v>
      </c>
      <c r="H34" s="18" t="s">
        <v>395</v>
      </c>
      <c r="I34" s="18">
        <v>0.86070000000000002</v>
      </c>
      <c r="J34" s="18">
        <v>1.3899999999999999E-2</v>
      </c>
      <c r="K34" s="18">
        <v>3.2000000000000002E-3</v>
      </c>
      <c r="L34" s="22">
        <v>1.2469999999999999E-5</v>
      </c>
      <c r="M34" s="18">
        <v>685518</v>
      </c>
      <c r="N34" s="18">
        <v>2.8999999999999998E-3</v>
      </c>
      <c r="O34" s="18">
        <v>4.7999999999999996E-3</v>
      </c>
      <c r="P34" s="22">
        <v>0.54320000000000002</v>
      </c>
      <c r="Q34" s="18">
        <v>298800</v>
      </c>
      <c r="R34" s="18">
        <v>2.2100000000000002E-2</v>
      </c>
      <c r="S34" s="18">
        <v>3.8999999999999998E-3</v>
      </c>
      <c r="T34" s="22">
        <v>1.215E-8</v>
      </c>
      <c r="U34" s="18">
        <v>523733</v>
      </c>
      <c r="V34" s="22">
        <v>1.9059999999999999E-3</v>
      </c>
      <c r="W34" s="18">
        <v>89.6</v>
      </c>
      <c r="X34" s="18">
        <v>0.98365478757323777</v>
      </c>
      <c r="Y34" s="18">
        <v>0.96924195941190128</v>
      </c>
      <c r="Z34" s="18">
        <v>0.99828193746671867</v>
      </c>
      <c r="AA34" s="22">
        <v>2.8000000000000001E-2</v>
      </c>
      <c r="AB34" s="18">
        <v>1.0073687862364666</v>
      </c>
      <c r="AC34" s="18">
        <v>0.98608520726433013</v>
      </c>
      <c r="AD34" s="18">
        <v>1.0291117481610357</v>
      </c>
      <c r="AE34" s="22">
        <v>0.49</v>
      </c>
      <c r="AF34" s="18">
        <v>0.96195500155493796</v>
      </c>
      <c r="AG34" s="18">
        <v>0.94245133882469501</v>
      </c>
      <c r="AH34" s="18">
        <v>0.98186228497542205</v>
      </c>
      <c r="AI34" s="22">
        <v>1.9000000000000001E-4</v>
      </c>
      <c r="AJ34">
        <v>1.20047888177356E-2</v>
      </c>
      <c r="AK34">
        <v>1.2949231542531201E-2</v>
      </c>
      <c r="AL34">
        <v>0.353892406961277</v>
      </c>
      <c r="AM34" s="18">
        <v>-5.4699999999999999E-2</v>
      </c>
      <c r="AN34" s="18">
        <v>2.47E-2</v>
      </c>
      <c r="AO34" s="18">
        <v>2.699E-2</v>
      </c>
    </row>
    <row r="35" spans="1:41">
      <c r="A35" s="18" t="s">
        <v>417</v>
      </c>
      <c r="B35" s="18" t="s">
        <v>389</v>
      </c>
      <c r="C35" s="18" t="s">
        <v>314</v>
      </c>
      <c r="D35" s="18">
        <v>5</v>
      </c>
      <c r="E35" s="21">
        <v>152607333</v>
      </c>
      <c r="F35" s="18" t="s">
        <v>314</v>
      </c>
      <c r="G35" s="18" t="s">
        <v>397</v>
      </c>
      <c r="H35" s="18" t="s">
        <v>398</v>
      </c>
      <c r="I35" s="18">
        <v>0.31259999999999999</v>
      </c>
      <c r="J35" s="18">
        <v>1.21E-2</v>
      </c>
      <c r="K35" s="18">
        <v>2.3999999999999998E-3</v>
      </c>
      <c r="L35" s="22">
        <v>4.7989999999999995E-7</v>
      </c>
      <c r="M35" s="18">
        <v>659024</v>
      </c>
      <c r="N35" s="18">
        <v>8.8000000000000005E-3</v>
      </c>
      <c r="O35" s="18">
        <v>3.5999999999999999E-3</v>
      </c>
      <c r="P35" s="22">
        <v>1.4619999999999999E-2</v>
      </c>
      <c r="Q35" s="18">
        <v>290269</v>
      </c>
      <c r="R35" s="18">
        <v>1.72E-2</v>
      </c>
      <c r="S35" s="18">
        <v>2.8999999999999998E-3</v>
      </c>
      <c r="T35" s="22">
        <v>3.5250000000000001E-9</v>
      </c>
      <c r="U35" s="18">
        <v>505770</v>
      </c>
      <c r="V35" s="22">
        <v>6.9199999999999998E-2</v>
      </c>
      <c r="W35" s="18">
        <v>69.7</v>
      </c>
      <c r="X35" s="18">
        <v>0.97591875971220754</v>
      </c>
      <c r="Y35" s="18">
        <v>0.96521225383376708</v>
      </c>
      <c r="Z35" s="18">
        <v>0.98674402627532631</v>
      </c>
      <c r="AA35" s="22">
        <v>1.5E-5</v>
      </c>
      <c r="AB35" s="18">
        <v>0.98756971146626304</v>
      </c>
      <c r="AC35" s="18">
        <v>0.97195044330554625</v>
      </c>
      <c r="AD35" s="18">
        <v>1.0034399816606294</v>
      </c>
      <c r="AE35" s="22">
        <v>0.13</v>
      </c>
      <c r="AF35" s="18">
        <v>0.96546973798509494</v>
      </c>
      <c r="AG35" s="18">
        <v>0.95079207062948168</v>
      </c>
      <c r="AH35" s="18">
        <v>0.98037398897098549</v>
      </c>
      <c r="AI35" s="22">
        <v>6.2999999999999998E-6</v>
      </c>
      <c r="AJ35">
        <v>1.3542450476075499E-2</v>
      </c>
      <c r="AK35">
        <v>1.1039988080938199E-2</v>
      </c>
      <c r="AL35">
        <v>0.21994568393700101</v>
      </c>
      <c r="AM35" s="18">
        <v>-2.6100000000000002E-2</v>
      </c>
      <c r="AN35" s="18">
        <v>2.1000000000000001E-2</v>
      </c>
      <c r="AO35" s="18">
        <v>0.2152</v>
      </c>
    </row>
    <row r="36" spans="1:41">
      <c r="A36" s="18" t="s">
        <v>417</v>
      </c>
      <c r="B36" s="18" t="s">
        <v>389</v>
      </c>
      <c r="C36" s="18" t="s">
        <v>317</v>
      </c>
      <c r="D36" s="18">
        <v>13</v>
      </c>
      <c r="E36" s="21">
        <v>53964056</v>
      </c>
      <c r="F36" s="18" t="s">
        <v>317</v>
      </c>
      <c r="G36" s="18" t="s">
        <v>397</v>
      </c>
      <c r="H36" s="18" t="s">
        <v>399</v>
      </c>
      <c r="I36" s="18">
        <v>0.50319999999999998</v>
      </c>
      <c r="J36" s="18">
        <v>1.12E-2</v>
      </c>
      <c r="K36" s="18">
        <v>2.2000000000000001E-3</v>
      </c>
      <c r="L36" s="22">
        <v>2.4190000000000002E-7</v>
      </c>
      <c r="M36" s="18">
        <v>714883</v>
      </c>
      <c r="N36" s="18">
        <v>8.0000000000000002E-3</v>
      </c>
      <c r="O36" s="18">
        <v>3.3E-3</v>
      </c>
      <c r="P36" s="22">
        <v>1.38E-2</v>
      </c>
      <c r="Q36" s="18">
        <v>306910</v>
      </c>
      <c r="R36" s="18">
        <v>1.5599999999999999E-2</v>
      </c>
      <c r="S36" s="18">
        <v>2.5999999999999999E-3</v>
      </c>
      <c r="T36" s="22">
        <v>2.466E-9</v>
      </c>
      <c r="U36" s="18">
        <v>544988</v>
      </c>
      <c r="V36" s="22">
        <v>7.0449999999999999E-2</v>
      </c>
      <c r="W36" s="18">
        <v>69.400000000000006</v>
      </c>
      <c r="X36" s="18">
        <v>0.98029765395380952</v>
      </c>
      <c r="Y36" s="18">
        <v>0.97029195483734176</v>
      </c>
      <c r="Z36" s="18">
        <v>0.99040653233947584</v>
      </c>
      <c r="AA36" s="22">
        <v>1.4999999999999999E-4</v>
      </c>
      <c r="AB36" s="18">
        <v>0.98904164088465119</v>
      </c>
      <c r="AC36" s="18">
        <v>0.97447285180000331</v>
      </c>
      <c r="AD36" s="18">
        <v>1.0038282396445515</v>
      </c>
      <c r="AE36" s="22">
        <v>0.15</v>
      </c>
      <c r="AF36" s="18">
        <v>0.97227687823954168</v>
      </c>
      <c r="AG36" s="18">
        <v>0.95853295635977287</v>
      </c>
      <c r="AH36" s="18">
        <v>0.98621786730138683</v>
      </c>
      <c r="AI36" s="22">
        <v>1.2E-4</v>
      </c>
      <c r="AJ36">
        <v>1.30664686389119E-3</v>
      </c>
      <c r="AK36">
        <v>1.0069937286458899E-2</v>
      </c>
      <c r="AL36">
        <v>0.89675852620338703</v>
      </c>
      <c r="AM36" s="18">
        <v>3.3300000000000003E-2</v>
      </c>
      <c r="AN36" s="18">
        <v>1.9199999999999998E-2</v>
      </c>
      <c r="AO36" s="18">
        <v>8.2970000000000002E-2</v>
      </c>
    </row>
    <row r="37" spans="1:41">
      <c r="A37" s="18" t="s">
        <v>418</v>
      </c>
      <c r="B37" s="18" t="s">
        <v>389</v>
      </c>
      <c r="C37" s="18" t="s">
        <v>337</v>
      </c>
      <c r="D37" s="18">
        <v>4</v>
      </c>
      <c r="E37" s="21">
        <v>34682664</v>
      </c>
      <c r="F37" s="18" t="s">
        <v>337</v>
      </c>
      <c r="G37" s="18" t="s">
        <v>396</v>
      </c>
      <c r="H37" s="18" t="s">
        <v>395</v>
      </c>
      <c r="I37" s="18">
        <v>0.90070000000000006</v>
      </c>
      <c r="J37" s="18">
        <v>1.6799999999999999E-2</v>
      </c>
      <c r="K37" s="18">
        <v>4.0000000000000001E-3</v>
      </c>
      <c r="L37" s="22">
        <v>2.2500000000000001E-5</v>
      </c>
      <c r="M37" s="18">
        <v>548780</v>
      </c>
      <c r="N37" s="18">
        <v>7.0000000000000001E-3</v>
      </c>
      <c r="O37" s="18">
        <v>5.7999999999999996E-3</v>
      </c>
      <c r="P37" s="22">
        <v>0.2286</v>
      </c>
      <c r="Q37" s="18">
        <v>217234</v>
      </c>
      <c r="R37" s="18">
        <v>2.0400000000000001E-2</v>
      </c>
      <c r="S37" s="18">
        <v>5.0000000000000001E-3</v>
      </c>
      <c r="T37" s="22">
        <v>4.337E-5</v>
      </c>
      <c r="U37" s="18">
        <v>331477</v>
      </c>
      <c r="V37" s="18" t="s">
        <v>394</v>
      </c>
      <c r="W37" s="18" t="s">
        <v>394</v>
      </c>
      <c r="X37" s="18">
        <v>0.95058061398649496</v>
      </c>
      <c r="Y37" s="18">
        <v>0.93415218699982239</v>
      </c>
      <c r="Z37" s="18">
        <v>0.96729795879299663</v>
      </c>
      <c r="AA37" s="22">
        <v>1.2E-8</v>
      </c>
      <c r="AB37" s="18">
        <v>0.95635837864730722</v>
      </c>
      <c r="AC37" s="18">
        <v>0.93252675474557267</v>
      </c>
      <c r="AD37" s="18">
        <v>0.98079904276681928</v>
      </c>
      <c r="AE37" s="22">
        <v>5.5000000000000003E-4</v>
      </c>
      <c r="AF37" s="18">
        <v>0.94660299133417902</v>
      </c>
      <c r="AG37" s="18">
        <v>0.92398973831156073</v>
      </c>
      <c r="AH37" s="18">
        <v>0.96976966956387733</v>
      </c>
      <c r="AI37" s="22">
        <v>8.3999999999999992E-6</v>
      </c>
      <c r="AJ37">
        <v>1.2560895287514799E-2</v>
      </c>
      <c r="AK37">
        <v>1.5875572684756901E-2</v>
      </c>
      <c r="AL37">
        <v>0.42882206619395402</v>
      </c>
      <c r="AM37" s="18">
        <v>-2.35E-2</v>
      </c>
      <c r="AN37" s="18">
        <v>3.0300000000000001E-2</v>
      </c>
      <c r="AO37" s="18">
        <v>0.438</v>
      </c>
    </row>
    <row r="38" spans="1:41">
      <c r="A38" s="18" t="s">
        <v>418</v>
      </c>
      <c r="B38" s="18" t="s">
        <v>389</v>
      </c>
      <c r="C38" s="18" t="s">
        <v>340</v>
      </c>
      <c r="D38" s="18">
        <v>4</v>
      </c>
      <c r="E38" s="21">
        <v>105344936</v>
      </c>
      <c r="F38" s="18" t="s">
        <v>340</v>
      </c>
      <c r="G38" s="18" t="s">
        <v>398</v>
      </c>
      <c r="H38" s="18" t="s">
        <v>397</v>
      </c>
      <c r="I38" s="18">
        <v>0.72819999999999996</v>
      </c>
      <c r="J38" s="18">
        <v>1.2200000000000001E-2</v>
      </c>
      <c r="K38" s="18">
        <v>2.5000000000000001E-3</v>
      </c>
      <c r="L38" s="22">
        <v>7.5469999999999995E-7</v>
      </c>
      <c r="M38" s="18">
        <v>682678</v>
      </c>
      <c r="N38" s="18">
        <v>1.6199999999999999E-2</v>
      </c>
      <c r="O38" s="18">
        <v>3.7000000000000002E-3</v>
      </c>
      <c r="P38" s="22">
        <v>1.3689999999999999E-5</v>
      </c>
      <c r="Q38" s="18">
        <v>297454</v>
      </c>
      <c r="R38" s="18">
        <v>0.01</v>
      </c>
      <c r="S38" s="18">
        <v>3.0000000000000001E-3</v>
      </c>
      <c r="T38" s="22">
        <v>8.5530000000000003E-4</v>
      </c>
      <c r="U38" s="18">
        <v>522239</v>
      </c>
      <c r="V38" s="18" t="s">
        <v>394</v>
      </c>
      <c r="W38" s="18" t="s">
        <v>394</v>
      </c>
      <c r="X38" s="18">
        <v>0.96808392256385434</v>
      </c>
      <c r="Y38" s="18">
        <v>0.95703500223661198</v>
      </c>
      <c r="Z38" s="18">
        <v>0.97926040211318621</v>
      </c>
      <c r="AA38" s="22">
        <v>2.9999999999999997E-8</v>
      </c>
      <c r="AB38" s="18">
        <v>0.9562069870473362</v>
      </c>
      <c r="AC38" s="18">
        <v>0.94044654659968463</v>
      </c>
      <c r="AD38" s="18">
        <v>0.97223154828314118</v>
      </c>
      <c r="AE38" s="22">
        <v>1.4000000000000001E-7</v>
      </c>
      <c r="AF38" s="18">
        <v>0.98011800951843375</v>
      </c>
      <c r="AG38" s="18">
        <v>0.96464117604413124</v>
      </c>
      <c r="AH38" s="18">
        <v>0.99584315540188895</v>
      </c>
      <c r="AI38" s="22">
        <v>1.2E-2</v>
      </c>
      <c r="AJ38">
        <v>-5.9893402026785598E-3</v>
      </c>
      <c r="AK38">
        <v>1.1069278495804601E-2</v>
      </c>
      <c r="AL38">
        <v>0.58845399983659397</v>
      </c>
      <c r="AM38" s="18">
        <v>1.09E-2</v>
      </c>
      <c r="AN38" s="18">
        <v>2.1100000000000001E-2</v>
      </c>
      <c r="AO38" s="18">
        <v>0.60589999999999999</v>
      </c>
    </row>
    <row r="39" spans="1:41">
      <c r="A39" s="18" t="s">
        <v>418</v>
      </c>
      <c r="B39" s="18" t="s">
        <v>389</v>
      </c>
      <c r="C39" s="18" t="s">
        <v>343</v>
      </c>
      <c r="D39" s="18">
        <v>5</v>
      </c>
      <c r="E39" s="21">
        <v>60800336</v>
      </c>
      <c r="F39" s="18" t="s">
        <v>343</v>
      </c>
      <c r="G39" s="18" t="s">
        <v>399</v>
      </c>
      <c r="H39" s="18" t="s">
        <v>397</v>
      </c>
      <c r="I39" s="18">
        <v>0.64389999999999992</v>
      </c>
      <c r="J39" s="18">
        <v>9.1999999999999998E-3</v>
      </c>
      <c r="K39" s="18">
        <v>2.3E-3</v>
      </c>
      <c r="L39" s="22">
        <v>5.6669999999999998E-5</v>
      </c>
      <c r="M39" s="18">
        <v>700565</v>
      </c>
      <c r="N39" s="18">
        <v>6.4000000000000003E-3</v>
      </c>
      <c r="O39" s="18">
        <v>3.3999999999999998E-3</v>
      </c>
      <c r="P39" s="22">
        <v>6.2010000000000003E-2</v>
      </c>
      <c r="Q39" s="18">
        <v>301525</v>
      </c>
      <c r="R39" s="18">
        <v>1.18E-2</v>
      </c>
      <c r="S39" s="18">
        <v>2.8E-3</v>
      </c>
      <c r="T39" s="22">
        <v>1.9570000000000001E-5</v>
      </c>
      <c r="U39" s="18">
        <v>536055</v>
      </c>
      <c r="V39" s="18" t="s">
        <v>394</v>
      </c>
      <c r="W39" s="18" t="s">
        <v>394</v>
      </c>
      <c r="X39" s="18">
        <v>0.96927031260726582</v>
      </c>
      <c r="Y39" s="18">
        <v>0.9589446650052611</v>
      </c>
      <c r="Z39" s="18">
        <v>0.97970714389096936</v>
      </c>
      <c r="AA39" s="22">
        <v>9.1999999999999997E-9</v>
      </c>
      <c r="AB39" s="18">
        <v>0.96793177348949799</v>
      </c>
      <c r="AC39" s="18">
        <v>0.95307055363373294</v>
      </c>
      <c r="AD39" s="18">
        <v>0.98302472420166109</v>
      </c>
      <c r="AE39" s="22">
        <v>3.4999999999999997E-5</v>
      </c>
      <c r="AF39" s="18">
        <v>0.9691680360557472</v>
      </c>
      <c r="AG39" s="18">
        <v>0.954855778955356</v>
      </c>
      <c r="AH39" s="18">
        <v>0.98369481843610451</v>
      </c>
      <c r="AI39" s="22">
        <v>3.8000000000000002E-5</v>
      </c>
      <c r="AJ39">
        <v>-2.5012760043005801E-3</v>
      </c>
      <c r="AK39">
        <v>1.0794780285164099E-2</v>
      </c>
      <c r="AL39">
        <v>0.81676200719752201</v>
      </c>
      <c r="AM39" s="18">
        <v>-3.3999999999999998E-3</v>
      </c>
      <c r="AN39" s="18">
        <v>2.06E-2</v>
      </c>
      <c r="AO39" s="18">
        <v>0.86990000000000001</v>
      </c>
    </row>
    <row r="40" spans="1:41">
      <c r="A40" s="18" t="s">
        <v>418</v>
      </c>
      <c r="B40" s="18" t="s">
        <v>389</v>
      </c>
      <c r="C40" s="18" t="s">
        <v>346</v>
      </c>
      <c r="D40" s="18">
        <v>5</v>
      </c>
      <c r="E40" s="21">
        <v>88026902</v>
      </c>
      <c r="F40" s="18" t="s">
        <v>346</v>
      </c>
      <c r="G40" s="18" t="s">
        <v>395</v>
      </c>
      <c r="H40" s="18" t="s">
        <v>398</v>
      </c>
      <c r="I40" s="18">
        <v>0.7137</v>
      </c>
      <c r="J40" s="18">
        <v>7.9000000000000008E-3</v>
      </c>
      <c r="K40" s="18">
        <v>2.3999999999999998E-3</v>
      </c>
      <c r="L40" s="22">
        <v>8.832E-4</v>
      </c>
      <c r="M40" s="18">
        <v>713861</v>
      </c>
      <c r="N40" s="18">
        <v>1.43E-2</v>
      </c>
      <c r="O40" s="18">
        <v>3.5999999999999999E-3</v>
      </c>
      <c r="P40" s="22">
        <v>7.1749999999999996E-5</v>
      </c>
      <c r="Q40" s="18">
        <v>306911</v>
      </c>
      <c r="R40" s="18">
        <v>5.1000000000000004E-3</v>
      </c>
      <c r="S40" s="18">
        <v>2.8999999999999998E-3</v>
      </c>
      <c r="T40" s="22">
        <v>7.7329999999999996E-2</v>
      </c>
      <c r="U40" s="18">
        <v>543966</v>
      </c>
      <c r="V40" s="18" t="s">
        <v>394</v>
      </c>
      <c r="W40" s="18" t="s">
        <v>394</v>
      </c>
      <c r="X40" s="18">
        <v>0.96699803937963014</v>
      </c>
      <c r="Y40" s="18">
        <v>0.95616057633595375</v>
      </c>
      <c r="Z40" s="18">
        <v>0.97795833807260002</v>
      </c>
      <c r="AA40" s="22">
        <v>6.5000000000000003E-9</v>
      </c>
      <c r="AB40" s="18">
        <v>0.96000374204421268</v>
      </c>
      <c r="AC40" s="18">
        <v>0.94448248693149695</v>
      </c>
      <c r="AD40" s="18">
        <v>0.97578006738174194</v>
      </c>
      <c r="AE40" s="22">
        <v>9.0999999999999997E-7</v>
      </c>
      <c r="AF40" s="18">
        <v>0.97308286193270321</v>
      </c>
      <c r="AG40" s="18">
        <v>0.95798031644890347</v>
      </c>
      <c r="AH40" s="18">
        <v>0.98842349882211322</v>
      </c>
      <c r="AI40" s="22">
        <v>6.6E-4</v>
      </c>
      <c r="AJ40">
        <v>1.77833421242722E-3</v>
      </c>
      <c r="AK40">
        <v>1.14602437008128E-2</v>
      </c>
      <c r="AL40">
        <v>0.87668398289034999</v>
      </c>
      <c r="AM40" s="18">
        <v>-9.7999999999999997E-3</v>
      </c>
      <c r="AN40" s="18">
        <v>2.1899999999999999E-2</v>
      </c>
      <c r="AO40" s="18">
        <v>0.65539999999999998</v>
      </c>
    </row>
    <row r="41" spans="1:41">
      <c r="A41" s="18" t="s">
        <v>418</v>
      </c>
      <c r="B41" s="18" t="s">
        <v>389</v>
      </c>
      <c r="C41" s="18" t="s">
        <v>348</v>
      </c>
      <c r="D41" s="18">
        <v>6</v>
      </c>
      <c r="E41" s="21">
        <v>151847647</v>
      </c>
      <c r="F41" s="18" t="s">
        <v>348</v>
      </c>
      <c r="G41" s="18" t="s">
        <v>399</v>
      </c>
      <c r="H41" s="18" t="s">
        <v>397</v>
      </c>
      <c r="I41" s="18">
        <v>0.39400000000000002</v>
      </c>
      <c r="J41" s="18">
        <v>1.26E-2</v>
      </c>
      <c r="K41" s="18">
        <v>2.3E-3</v>
      </c>
      <c r="L41" s="22">
        <v>4.084E-8</v>
      </c>
      <c r="M41" s="18">
        <v>655751</v>
      </c>
      <c r="N41" s="18">
        <v>4.7999999999999996E-3</v>
      </c>
      <c r="O41" s="18">
        <v>3.3999999999999998E-3</v>
      </c>
      <c r="P41" s="22">
        <v>0.161</v>
      </c>
      <c r="Q41" s="18">
        <v>300763</v>
      </c>
      <c r="R41" s="18">
        <v>1.8200000000000001E-2</v>
      </c>
      <c r="S41" s="18">
        <v>2.8E-3</v>
      </c>
      <c r="T41" s="22">
        <v>9.3250000000000001E-11</v>
      </c>
      <c r="U41" s="18">
        <v>492003</v>
      </c>
      <c r="V41" s="18" t="s">
        <v>394</v>
      </c>
      <c r="W41" s="18" t="s">
        <v>394</v>
      </c>
      <c r="X41" s="18">
        <v>0.97018072845593573</v>
      </c>
      <c r="Y41" s="18">
        <v>0.96005969722427664</v>
      </c>
      <c r="Z41" s="18">
        <v>0.98040845646227281</v>
      </c>
      <c r="AA41" s="22">
        <v>1.4E-8</v>
      </c>
      <c r="AB41" s="18">
        <v>0.98869666213155127</v>
      </c>
      <c r="AC41" s="18">
        <v>0.97381406847707008</v>
      </c>
      <c r="AD41" s="18">
        <v>1.0038067033050757</v>
      </c>
      <c r="AE41" s="22">
        <v>0.14000000000000001</v>
      </c>
      <c r="AF41" s="18">
        <v>0.95344675895930242</v>
      </c>
      <c r="AG41" s="18">
        <v>0.93966834027490054</v>
      </c>
      <c r="AH41" s="18">
        <v>0.96742721150321165</v>
      </c>
      <c r="AI41" s="22">
        <v>1.2999999999999999E-10</v>
      </c>
      <c r="AJ41">
        <v>5.5511034663394696E-3</v>
      </c>
      <c r="AK41">
        <v>1.0248986374980701E-2</v>
      </c>
      <c r="AL41">
        <v>0.588077120024186</v>
      </c>
      <c r="AM41" s="18">
        <v>-6.0000000000000001E-3</v>
      </c>
      <c r="AN41" s="18">
        <v>1.9599999999999999E-2</v>
      </c>
      <c r="AO41" s="18">
        <v>0.75760000000000005</v>
      </c>
    </row>
    <row r="42" spans="1:41">
      <c r="A42" s="18" t="s">
        <v>418</v>
      </c>
      <c r="B42" s="18" t="s">
        <v>389</v>
      </c>
      <c r="C42" s="18" t="s">
        <v>362</v>
      </c>
      <c r="D42" s="18">
        <v>9</v>
      </c>
      <c r="E42" s="21">
        <v>23352293</v>
      </c>
      <c r="F42" s="18" t="s">
        <v>362</v>
      </c>
      <c r="G42" s="18" t="s">
        <v>395</v>
      </c>
      <c r="H42" s="18" t="s">
        <v>398</v>
      </c>
      <c r="I42" s="18">
        <v>0.5877</v>
      </c>
      <c r="J42" s="18">
        <v>9.9000000000000008E-3</v>
      </c>
      <c r="K42" s="18">
        <v>2.2000000000000001E-3</v>
      </c>
      <c r="L42" s="22">
        <v>7.4909999999999999E-6</v>
      </c>
      <c r="M42" s="18">
        <v>699499</v>
      </c>
      <c r="N42" s="18">
        <v>9.1000000000000004E-3</v>
      </c>
      <c r="O42" s="18">
        <v>3.3E-3</v>
      </c>
      <c r="P42" s="22">
        <v>6.4089999999999998E-3</v>
      </c>
      <c r="Q42" s="18">
        <v>301525</v>
      </c>
      <c r="R42" s="18">
        <v>0.01</v>
      </c>
      <c r="S42" s="18">
        <v>2.7000000000000001E-3</v>
      </c>
      <c r="T42" s="22">
        <v>1.9489999999999999E-4</v>
      </c>
      <c r="U42" s="18">
        <v>534989</v>
      </c>
      <c r="V42" s="18" t="s">
        <v>394</v>
      </c>
      <c r="W42" s="18" t="s">
        <v>394</v>
      </c>
      <c r="X42" s="18">
        <v>0.96982716994750817</v>
      </c>
      <c r="Y42" s="18">
        <v>0.95982325903009835</v>
      </c>
      <c r="Z42" s="18">
        <v>0.97993534822112338</v>
      </c>
      <c r="AA42" s="22">
        <v>7.6000000000000002E-9</v>
      </c>
      <c r="AB42" s="18">
        <v>0.97359391231544357</v>
      </c>
      <c r="AC42" s="18">
        <v>0.95909604460667708</v>
      </c>
      <c r="AD42" s="18">
        <v>0.98831093239094425</v>
      </c>
      <c r="AE42" s="22">
        <v>5.0000000000000001E-4</v>
      </c>
      <c r="AF42" s="18">
        <v>0.9663220594869727</v>
      </c>
      <c r="AG42" s="18">
        <v>0.95252231777311946</v>
      </c>
      <c r="AH42" s="18">
        <v>0.98032172604018764</v>
      </c>
      <c r="AI42" s="22">
        <v>2.9000000000000002E-6</v>
      </c>
      <c r="AJ42">
        <v>1.2971365391779901E-2</v>
      </c>
      <c r="AK42">
        <v>1.0263998229605499E-2</v>
      </c>
      <c r="AL42">
        <v>0.20631146034893499</v>
      </c>
      <c r="AM42" s="18">
        <v>-3.3500000000000002E-2</v>
      </c>
      <c r="AN42" s="18">
        <v>1.9599999999999999E-2</v>
      </c>
      <c r="AO42" s="18">
        <v>8.7929999999999994E-2</v>
      </c>
    </row>
    <row r="43" spans="1:41">
      <c r="A43" s="18" t="s">
        <v>418</v>
      </c>
      <c r="B43" s="18" t="s">
        <v>389</v>
      </c>
      <c r="C43" s="18" t="s">
        <v>365</v>
      </c>
      <c r="D43" s="18">
        <v>10</v>
      </c>
      <c r="E43" s="21">
        <v>10007923</v>
      </c>
      <c r="F43" s="18" t="s">
        <v>365</v>
      </c>
      <c r="G43" s="18" t="s">
        <v>398</v>
      </c>
      <c r="H43" s="18" t="s">
        <v>395</v>
      </c>
      <c r="I43" s="18">
        <v>0.62390000000000001</v>
      </c>
      <c r="J43" s="18">
        <v>9.2999999999999992E-3</v>
      </c>
      <c r="K43" s="18">
        <v>2.3E-3</v>
      </c>
      <c r="L43" s="22">
        <v>3.79E-5</v>
      </c>
      <c r="M43" s="18">
        <v>693940</v>
      </c>
      <c r="N43" s="18">
        <v>1.03E-2</v>
      </c>
      <c r="O43" s="18">
        <v>3.3999999999999998E-3</v>
      </c>
      <c r="P43" s="22">
        <v>2.5769999999999999E-3</v>
      </c>
      <c r="Q43" s="18">
        <v>300763</v>
      </c>
      <c r="R43" s="18">
        <v>9.2999999999999992E-3</v>
      </c>
      <c r="S43" s="18">
        <v>2.7000000000000001E-3</v>
      </c>
      <c r="T43" s="22">
        <v>7.3629999999999995E-4</v>
      </c>
      <c r="U43" s="18">
        <v>530192</v>
      </c>
      <c r="V43" s="18" t="s">
        <v>394</v>
      </c>
      <c r="W43" s="18" t="s">
        <v>394</v>
      </c>
      <c r="X43" s="18">
        <v>0.97096085720131575</v>
      </c>
      <c r="Y43" s="18">
        <v>0.96076441133370094</v>
      </c>
      <c r="Z43" s="18">
        <v>0.98126551639064064</v>
      </c>
      <c r="AA43" s="22">
        <v>4.6999999999999997E-8</v>
      </c>
      <c r="AB43" s="18">
        <v>0.97661140592771711</v>
      </c>
      <c r="AC43" s="18">
        <v>0.96182683922697298</v>
      </c>
      <c r="AD43" s="18">
        <v>0.9916232312197315</v>
      </c>
      <c r="AE43" s="22">
        <v>2.3E-3</v>
      </c>
      <c r="AF43" s="18">
        <v>0.96636715420425578</v>
      </c>
      <c r="AG43" s="18">
        <v>0.95230148559600447</v>
      </c>
      <c r="AH43" s="18">
        <v>0.98064057533247018</v>
      </c>
      <c r="AI43" s="22">
        <v>5.2000000000000002E-6</v>
      </c>
      <c r="AJ43">
        <v>-7.0403725290262998E-3</v>
      </c>
      <c r="AK43">
        <v>1.1411604804137099E-2</v>
      </c>
      <c r="AL43">
        <v>0.53726869156637402</v>
      </c>
      <c r="AM43" s="18">
        <v>-2.3199999999999998E-2</v>
      </c>
      <c r="AN43" s="18">
        <v>2.18E-2</v>
      </c>
      <c r="AO43" s="18">
        <v>0.28749999999999998</v>
      </c>
    </row>
    <row r="44" spans="1:41">
      <c r="A44" s="18" t="s">
        <v>418</v>
      </c>
      <c r="B44" s="18" t="s">
        <v>389</v>
      </c>
      <c r="C44" s="18" t="s">
        <v>368</v>
      </c>
      <c r="D44" s="18">
        <v>16</v>
      </c>
      <c r="E44" s="21">
        <v>72444079</v>
      </c>
      <c r="F44" s="18" t="s">
        <v>368</v>
      </c>
      <c r="G44" s="18" t="s">
        <v>399</v>
      </c>
      <c r="H44" s="18" t="s">
        <v>395</v>
      </c>
      <c r="I44" s="18">
        <v>0.82069999999999999</v>
      </c>
      <c r="J44" s="18">
        <v>1.32E-2</v>
      </c>
      <c r="K44" s="18">
        <v>2.8E-3</v>
      </c>
      <c r="L44" s="22">
        <v>2.8439999999999998E-6</v>
      </c>
      <c r="M44" s="18">
        <v>714883</v>
      </c>
      <c r="N44" s="18">
        <v>1.18E-2</v>
      </c>
      <c r="O44" s="18">
        <v>4.1999999999999997E-3</v>
      </c>
      <c r="P44" s="22">
        <v>5.3749999999999996E-3</v>
      </c>
      <c r="Q44" s="18">
        <v>306910</v>
      </c>
      <c r="R44" s="18">
        <v>1.26E-2</v>
      </c>
      <c r="S44" s="18">
        <v>3.3999999999999998E-3</v>
      </c>
      <c r="T44" s="22">
        <v>2.2100000000000001E-4</v>
      </c>
      <c r="U44" s="18">
        <v>544988</v>
      </c>
      <c r="V44" s="18" t="s">
        <v>394</v>
      </c>
      <c r="W44" s="18" t="s">
        <v>394</v>
      </c>
      <c r="X44" s="18">
        <v>0.96084294462818276</v>
      </c>
      <c r="Y44" s="18">
        <v>0.94811280910824614</v>
      </c>
      <c r="Z44" s="18">
        <v>0.97374400532579775</v>
      </c>
      <c r="AA44" s="22">
        <v>3.6E-9</v>
      </c>
      <c r="AB44" s="18">
        <v>0.972428981510576</v>
      </c>
      <c r="AC44" s="18">
        <v>0.95389200095305149</v>
      </c>
      <c r="AD44" s="18">
        <v>0.99132619115886433</v>
      </c>
      <c r="AE44" s="22">
        <v>4.7000000000000002E-3</v>
      </c>
      <c r="AF44" s="18">
        <v>0.95158058081945429</v>
      </c>
      <c r="AG44" s="18">
        <v>0.93409597742617623</v>
      </c>
      <c r="AH44" s="18">
        <v>0.96939246466699869</v>
      </c>
      <c r="AI44" s="22">
        <v>1.6E-7</v>
      </c>
      <c r="AJ44">
        <v>-1.4267564447573501E-2</v>
      </c>
      <c r="AK44">
        <v>1.20379579070834E-2</v>
      </c>
      <c r="AL44">
        <v>0.235932576557776</v>
      </c>
      <c r="AM44" s="18">
        <v>8.0999999999999996E-3</v>
      </c>
      <c r="AN44" s="18">
        <v>2.3E-2</v>
      </c>
      <c r="AO44" s="18">
        <v>0.72319999999999995</v>
      </c>
    </row>
    <row r="45" spans="1:41">
      <c r="A45" s="18" t="s">
        <v>400</v>
      </c>
      <c r="B45" s="18" t="s">
        <v>389</v>
      </c>
      <c r="C45" s="18" t="s">
        <v>325</v>
      </c>
      <c r="D45" s="18">
        <v>2</v>
      </c>
      <c r="E45" s="21">
        <v>68495276</v>
      </c>
      <c r="F45" s="18" t="s">
        <v>325</v>
      </c>
      <c r="G45" s="18" t="s">
        <v>397</v>
      </c>
      <c r="H45" s="18" t="s">
        <v>395</v>
      </c>
      <c r="I45" s="18">
        <v>0.68830000000000002</v>
      </c>
      <c r="J45" s="18">
        <v>8.5000000000000006E-3</v>
      </c>
      <c r="K45" s="18">
        <v>2.3999999999999998E-3</v>
      </c>
      <c r="L45" s="22">
        <v>4.8799999999999999E-4</v>
      </c>
      <c r="M45" s="18">
        <v>654079</v>
      </c>
      <c r="N45" s="18">
        <v>2.3E-3</v>
      </c>
      <c r="O45" s="18">
        <v>3.5999999999999999E-3</v>
      </c>
      <c r="P45" s="22">
        <v>0.51419999999999999</v>
      </c>
      <c r="Q45" s="18">
        <v>299223</v>
      </c>
      <c r="R45" s="18">
        <v>1.0500000000000001E-2</v>
      </c>
      <c r="S45" s="18">
        <v>3.0000000000000001E-3</v>
      </c>
      <c r="T45" s="22">
        <v>4.057E-4</v>
      </c>
      <c r="U45" s="18">
        <v>491871</v>
      </c>
      <c r="V45" s="18" t="s">
        <v>394</v>
      </c>
      <c r="W45" s="18" t="s">
        <v>394</v>
      </c>
      <c r="X45" s="18">
        <v>0.97039558933281866</v>
      </c>
      <c r="Y45" s="18">
        <v>0.95971729552361751</v>
      </c>
      <c r="Z45" s="18">
        <v>0.98119269517052821</v>
      </c>
      <c r="AA45" s="22">
        <v>9.9999999999999995E-8</v>
      </c>
      <c r="AB45" s="18">
        <v>0.983342650807703</v>
      </c>
      <c r="AC45" s="18">
        <v>0.96771695229056764</v>
      </c>
      <c r="AD45" s="18">
        <v>0.99922065704102581</v>
      </c>
      <c r="AE45" s="22">
        <v>0.04</v>
      </c>
      <c r="AF45" s="18">
        <v>0.95792496553336048</v>
      </c>
      <c r="AG45" s="18">
        <v>0.94333575984273899</v>
      </c>
      <c r="AH45" s="18">
        <v>0.97273980130368853</v>
      </c>
      <c r="AI45" s="22">
        <v>4.4999999999999999E-8</v>
      </c>
      <c r="AJ45" s="426">
        <v>5.9057315476048E-3</v>
      </c>
      <c r="AK45">
        <v>1.01425933716827E-2</v>
      </c>
      <c r="AL45">
        <v>0.560384583429128</v>
      </c>
      <c r="AM45" s="18">
        <v>-2.2700000000000001E-2</v>
      </c>
      <c r="AN45" s="18">
        <v>1.9300000000000001E-2</v>
      </c>
      <c r="AO45" s="18">
        <v>0.24010000000000001</v>
      </c>
    </row>
  </sheetData>
  <sortState xmlns:xlrd2="http://schemas.microsoft.com/office/spreadsheetml/2017/richdata2" ref="A3:AJ45">
    <sortCondition descending="1" ref="A3:A45"/>
    <sortCondition ref="D3:D45"/>
    <sortCondition ref="E3:E45"/>
  </sortState>
  <mergeCells count="9">
    <mergeCell ref="AM1:AO1"/>
    <mergeCell ref="AB1:AE1"/>
    <mergeCell ref="AF1:AI1"/>
    <mergeCell ref="V1:W1"/>
    <mergeCell ref="N1:Q1"/>
    <mergeCell ref="R1:U1"/>
    <mergeCell ref="X1:AA1"/>
    <mergeCell ref="AJ1:AL1"/>
    <mergeCell ref="A1:M1"/>
  </mergeCell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P26"/>
  <sheetViews>
    <sheetView workbookViewId="0">
      <selection activeCell="D41" sqref="D41"/>
    </sheetView>
  </sheetViews>
  <sheetFormatPr defaultColWidth="10.83203125" defaultRowHeight="14.5"/>
  <cols>
    <col min="1" max="1" width="33" style="35" bestFit="1" customWidth="1"/>
    <col min="2" max="2" width="29.6640625" style="41" bestFit="1" customWidth="1"/>
    <col min="3" max="3" width="19.6640625" style="41" customWidth="1"/>
    <col min="4" max="4" width="24" style="41" customWidth="1"/>
    <col min="5" max="5" width="13.5" style="41" bestFit="1" customWidth="1"/>
    <col min="6" max="6" width="22.5" style="41" bestFit="1" customWidth="1"/>
    <col min="7" max="9" width="21.5" style="41" bestFit="1" customWidth="1"/>
    <col min="10" max="10" width="13.33203125" style="41" bestFit="1" customWidth="1"/>
    <col min="11" max="15" width="21.5" style="41" bestFit="1" customWidth="1"/>
    <col min="16" max="16384" width="10.83203125" style="35"/>
  </cols>
  <sheetData>
    <row r="1" spans="1:16">
      <c r="A1" s="44" t="s">
        <v>2533</v>
      </c>
    </row>
    <row r="2" spans="1:16" s="38" customFormat="1" ht="15" thickBot="1">
      <c r="A2" s="36" t="s">
        <v>819</v>
      </c>
      <c r="B2" s="37" t="s">
        <v>820</v>
      </c>
      <c r="C2" s="37" t="s">
        <v>821</v>
      </c>
      <c r="D2" s="37" t="s">
        <v>822</v>
      </c>
      <c r="E2" s="37" t="s">
        <v>823</v>
      </c>
      <c r="F2" s="37" t="s">
        <v>824</v>
      </c>
      <c r="G2" s="37" t="s">
        <v>825</v>
      </c>
      <c r="H2" s="37" t="s">
        <v>826</v>
      </c>
      <c r="I2" s="37" t="s">
        <v>827</v>
      </c>
      <c r="J2" s="37" t="s">
        <v>828</v>
      </c>
      <c r="K2" s="37" t="s">
        <v>829</v>
      </c>
      <c r="L2" s="37" t="s">
        <v>830</v>
      </c>
      <c r="M2" s="37" t="s">
        <v>831</v>
      </c>
      <c r="N2" s="37" t="s">
        <v>832</v>
      </c>
      <c r="O2" s="37" t="s">
        <v>833</v>
      </c>
    </row>
    <row r="3" spans="1:16" customFormat="1" ht="15.5">
      <c r="A3" t="s">
        <v>834</v>
      </c>
      <c r="B3" t="s">
        <v>835</v>
      </c>
      <c r="C3" s="39" t="s">
        <v>836</v>
      </c>
      <c r="D3" s="39" t="s">
        <v>837</v>
      </c>
      <c r="E3" s="40">
        <v>1.0499999999999999E-5</v>
      </c>
      <c r="F3" s="39" t="s">
        <v>838</v>
      </c>
      <c r="G3" s="39" t="s">
        <v>839</v>
      </c>
      <c r="H3" s="39" t="s">
        <v>840</v>
      </c>
      <c r="I3" s="39" t="s">
        <v>841</v>
      </c>
      <c r="J3" s="39" t="s">
        <v>842</v>
      </c>
      <c r="K3" s="39" t="s">
        <v>843</v>
      </c>
      <c r="L3" s="39" t="s">
        <v>844</v>
      </c>
      <c r="M3" s="39" t="s">
        <v>845</v>
      </c>
      <c r="N3" s="39" t="s">
        <v>846</v>
      </c>
      <c r="O3" s="39" t="s">
        <v>847</v>
      </c>
      <c r="P3" s="35"/>
    </row>
    <row r="4" spans="1:16" customFormat="1" ht="15.5">
      <c r="A4" t="s">
        <v>848</v>
      </c>
      <c r="B4" t="s">
        <v>849</v>
      </c>
      <c r="C4" s="39" t="s">
        <v>836</v>
      </c>
      <c r="D4" s="39" t="s">
        <v>837</v>
      </c>
      <c r="E4" s="40">
        <v>1.4600000000000001E-5</v>
      </c>
      <c r="F4" s="39" t="s">
        <v>850</v>
      </c>
      <c r="G4" s="39" t="s">
        <v>851</v>
      </c>
      <c r="H4" s="39" t="s">
        <v>852</v>
      </c>
      <c r="I4" s="39" t="s">
        <v>853</v>
      </c>
      <c r="J4" s="39" t="s">
        <v>854</v>
      </c>
      <c r="K4" s="39" t="s">
        <v>855</v>
      </c>
      <c r="L4" s="39" t="s">
        <v>856</v>
      </c>
      <c r="M4" s="39" t="s">
        <v>857</v>
      </c>
      <c r="N4" s="39" t="s">
        <v>858</v>
      </c>
      <c r="O4" s="39" t="s">
        <v>859</v>
      </c>
      <c r="P4" s="35"/>
    </row>
    <row r="5" spans="1:16" customFormat="1" ht="15.5">
      <c r="A5" t="s">
        <v>860</v>
      </c>
      <c r="B5" t="s">
        <v>861</v>
      </c>
      <c r="C5" s="39" t="s">
        <v>836</v>
      </c>
      <c r="D5" s="39" t="s">
        <v>837</v>
      </c>
      <c r="E5" s="40">
        <v>1.5E-5</v>
      </c>
      <c r="F5" s="39" t="s">
        <v>862</v>
      </c>
      <c r="G5" s="39" t="s">
        <v>863</v>
      </c>
      <c r="H5" s="39" t="s">
        <v>864</v>
      </c>
      <c r="I5" s="39" t="s">
        <v>865</v>
      </c>
      <c r="J5" s="39" t="s">
        <v>866</v>
      </c>
      <c r="K5" s="39" t="s">
        <v>867</v>
      </c>
      <c r="L5" s="39" t="s">
        <v>868</v>
      </c>
      <c r="M5" s="39" t="s">
        <v>869</v>
      </c>
      <c r="N5" s="39" t="s">
        <v>870</v>
      </c>
      <c r="O5" s="39" t="s">
        <v>855</v>
      </c>
      <c r="P5" s="35"/>
    </row>
    <row r="6" spans="1:16" customFormat="1" ht="15.5">
      <c r="A6" t="s">
        <v>871</v>
      </c>
      <c r="B6" t="s">
        <v>837</v>
      </c>
      <c r="C6" s="39" t="s">
        <v>836</v>
      </c>
      <c r="D6" s="39" t="s">
        <v>837</v>
      </c>
      <c r="E6" s="40">
        <v>1.6500000000000001E-5</v>
      </c>
      <c r="F6" s="39" t="s">
        <v>872</v>
      </c>
      <c r="G6" s="39" t="s">
        <v>873</v>
      </c>
      <c r="H6" s="39" t="s">
        <v>874</v>
      </c>
      <c r="I6" s="39" t="s">
        <v>875</v>
      </c>
      <c r="J6" s="39" t="s">
        <v>876</v>
      </c>
      <c r="K6" s="39" t="s">
        <v>877</v>
      </c>
      <c r="L6" s="39" t="s">
        <v>878</v>
      </c>
      <c r="M6" s="39" t="s">
        <v>879</v>
      </c>
      <c r="N6" s="39" t="s">
        <v>880</v>
      </c>
      <c r="O6" s="39" t="s">
        <v>881</v>
      </c>
      <c r="P6" s="35"/>
    </row>
    <row r="7" spans="1:16" customFormat="1" ht="15.5">
      <c r="A7" t="s">
        <v>882</v>
      </c>
      <c r="B7" t="s">
        <v>883</v>
      </c>
      <c r="C7" s="39" t="s">
        <v>836</v>
      </c>
      <c r="D7" s="39" t="s">
        <v>837</v>
      </c>
      <c r="E7" s="40">
        <v>1.7600000000000001E-5</v>
      </c>
      <c r="F7" s="39" t="s">
        <v>872</v>
      </c>
      <c r="G7" s="39" t="s">
        <v>873</v>
      </c>
      <c r="H7" s="39" t="s">
        <v>874</v>
      </c>
      <c r="I7" s="39" t="s">
        <v>875</v>
      </c>
      <c r="J7" s="39" t="s">
        <v>876</v>
      </c>
      <c r="K7" s="39" t="s">
        <v>877</v>
      </c>
      <c r="L7" s="39" t="s">
        <v>878</v>
      </c>
      <c r="M7" s="39" t="s">
        <v>879</v>
      </c>
      <c r="N7" s="39" t="s">
        <v>881</v>
      </c>
      <c r="O7" s="39" t="s">
        <v>880</v>
      </c>
      <c r="P7" s="35"/>
    </row>
    <row r="8" spans="1:16" customFormat="1" ht="15.5">
      <c r="A8" t="s">
        <v>884</v>
      </c>
      <c r="B8" t="s">
        <v>885</v>
      </c>
      <c r="C8" s="39" t="s">
        <v>836</v>
      </c>
      <c r="D8" s="39" t="s">
        <v>837</v>
      </c>
      <c r="E8" s="40">
        <v>1.7900000000000001E-5</v>
      </c>
      <c r="F8" s="39" t="s">
        <v>850</v>
      </c>
      <c r="G8" s="39" t="s">
        <v>886</v>
      </c>
      <c r="H8" s="39" t="s">
        <v>852</v>
      </c>
      <c r="I8" s="39" t="s">
        <v>853</v>
      </c>
      <c r="J8" s="39" t="s">
        <v>854</v>
      </c>
      <c r="K8" s="39" t="s">
        <v>855</v>
      </c>
      <c r="L8" s="39" t="s">
        <v>856</v>
      </c>
      <c r="M8" s="39" t="s">
        <v>887</v>
      </c>
      <c r="N8" s="39" t="s">
        <v>888</v>
      </c>
      <c r="O8" s="39" t="s">
        <v>859</v>
      </c>
      <c r="P8" s="35"/>
    </row>
    <row r="9" spans="1:16" customFormat="1" ht="15.5">
      <c r="A9" t="s">
        <v>889</v>
      </c>
      <c r="B9" t="s">
        <v>890</v>
      </c>
      <c r="C9" s="39" t="s">
        <v>836</v>
      </c>
      <c r="D9" s="39" t="s">
        <v>837</v>
      </c>
      <c r="E9" s="40">
        <v>2.5899999999999999E-5</v>
      </c>
      <c r="F9" s="39" t="s">
        <v>891</v>
      </c>
      <c r="G9" s="39" t="s">
        <v>892</v>
      </c>
      <c r="H9" s="39" t="s">
        <v>893</v>
      </c>
      <c r="I9" s="39" t="s">
        <v>894</v>
      </c>
      <c r="J9" s="39" t="s">
        <v>895</v>
      </c>
      <c r="K9" s="39" t="s">
        <v>855</v>
      </c>
      <c r="L9" s="39" t="s">
        <v>870</v>
      </c>
      <c r="M9" s="39" t="s">
        <v>896</v>
      </c>
      <c r="N9" s="39" t="s">
        <v>897</v>
      </c>
      <c r="O9" s="39" t="s">
        <v>898</v>
      </c>
      <c r="P9" s="35"/>
    </row>
    <row r="10" spans="1:16" customFormat="1" ht="15.5">
      <c r="A10" t="s">
        <v>899</v>
      </c>
      <c r="B10" t="s">
        <v>900</v>
      </c>
      <c r="C10" s="39" t="s">
        <v>836</v>
      </c>
      <c r="D10" s="39" t="s">
        <v>837</v>
      </c>
      <c r="E10" s="40">
        <v>2.94E-5</v>
      </c>
      <c r="F10" s="39" t="s">
        <v>901</v>
      </c>
      <c r="G10" s="39" t="s">
        <v>902</v>
      </c>
      <c r="H10" s="39" t="s">
        <v>903</v>
      </c>
      <c r="I10" s="39" t="s">
        <v>904</v>
      </c>
      <c r="J10" s="39" t="s">
        <v>905</v>
      </c>
      <c r="K10" s="39" t="s">
        <v>906</v>
      </c>
      <c r="L10" s="39" t="s">
        <v>907</v>
      </c>
      <c r="M10" s="39" t="s">
        <v>908</v>
      </c>
      <c r="N10" s="39" t="s">
        <v>909</v>
      </c>
      <c r="O10" s="39" t="s">
        <v>910</v>
      </c>
      <c r="P10" s="35"/>
    </row>
    <row r="11" spans="1:16" customFormat="1" ht="15.5">
      <c r="A11" t="s">
        <v>911</v>
      </c>
      <c r="B11" t="s">
        <v>912</v>
      </c>
      <c r="C11" s="39" t="s">
        <v>836</v>
      </c>
      <c r="D11" s="39" t="s">
        <v>837</v>
      </c>
      <c r="E11" s="40">
        <v>3.57E-5</v>
      </c>
      <c r="F11" s="39" t="s">
        <v>863</v>
      </c>
      <c r="G11" s="39" t="s">
        <v>864</v>
      </c>
      <c r="H11" s="39" t="s">
        <v>913</v>
      </c>
      <c r="I11" s="39" t="s">
        <v>894</v>
      </c>
      <c r="J11" s="39" t="s">
        <v>914</v>
      </c>
      <c r="K11" s="39" t="s">
        <v>868</v>
      </c>
      <c r="L11" s="39" t="s">
        <v>915</v>
      </c>
      <c r="M11" s="39" t="s">
        <v>916</v>
      </c>
      <c r="N11" s="39" t="s">
        <v>917</v>
      </c>
      <c r="O11" s="39" t="s">
        <v>918</v>
      </c>
      <c r="P11" s="35"/>
    </row>
    <row r="12" spans="1:16" customFormat="1" ht="15.5">
      <c r="A12" t="s">
        <v>919</v>
      </c>
      <c r="B12" t="s">
        <v>920</v>
      </c>
      <c r="C12" s="39" t="s">
        <v>836</v>
      </c>
      <c r="D12" s="39" t="s">
        <v>837</v>
      </c>
      <c r="E12" s="40">
        <v>3.8300000000000003E-5</v>
      </c>
      <c r="F12" s="39" t="s">
        <v>921</v>
      </c>
      <c r="G12" s="39" t="s">
        <v>922</v>
      </c>
      <c r="H12" s="39" t="s">
        <v>923</v>
      </c>
      <c r="I12" s="39" t="s">
        <v>924</v>
      </c>
      <c r="J12" s="39" t="s">
        <v>925</v>
      </c>
      <c r="K12" s="39" t="s">
        <v>926</v>
      </c>
      <c r="L12" s="39" t="s">
        <v>927</v>
      </c>
      <c r="M12" s="39" t="s">
        <v>928</v>
      </c>
      <c r="N12" s="39" t="s">
        <v>929</v>
      </c>
      <c r="O12" s="39" t="s">
        <v>930</v>
      </c>
      <c r="P12" s="35"/>
    </row>
    <row r="13" spans="1:16" customFormat="1" ht="15.5">
      <c r="A13" t="s">
        <v>931</v>
      </c>
      <c r="B13" t="s">
        <v>932</v>
      </c>
      <c r="C13" s="39" t="s">
        <v>836</v>
      </c>
      <c r="D13" s="39" t="s">
        <v>837</v>
      </c>
      <c r="E13" s="40">
        <v>5.5099999999999998E-5</v>
      </c>
      <c r="F13" s="39" t="s">
        <v>933</v>
      </c>
      <c r="G13" s="39" t="s">
        <v>905</v>
      </c>
      <c r="H13" s="39" t="s">
        <v>934</v>
      </c>
      <c r="I13" s="39" t="s">
        <v>894</v>
      </c>
      <c r="J13" s="39" t="s">
        <v>914</v>
      </c>
      <c r="K13" s="39" t="s">
        <v>935</v>
      </c>
      <c r="L13" s="39" t="s">
        <v>895</v>
      </c>
      <c r="M13" s="39" t="s">
        <v>915</v>
      </c>
      <c r="N13" s="39" t="s">
        <v>852</v>
      </c>
      <c r="O13" s="39" t="s">
        <v>916</v>
      </c>
      <c r="P13" s="35"/>
    </row>
    <row r="14" spans="1:16" customFormat="1" ht="15.5">
      <c r="A14" t="s">
        <v>936</v>
      </c>
      <c r="B14" t="s">
        <v>937</v>
      </c>
      <c r="C14" s="39" t="s">
        <v>836</v>
      </c>
      <c r="D14" s="39" t="s">
        <v>837</v>
      </c>
      <c r="E14" s="40">
        <v>5.5099999999999998E-5</v>
      </c>
      <c r="F14" s="39" t="s">
        <v>933</v>
      </c>
      <c r="G14" s="39" t="s">
        <v>905</v>
      </c>
      <c r="H14" s="39" t="s">
        <v>934</v>
      </c>
      <c r="I14" s="39" t="s">
        <v>894</v>
      </c>
      <c r="J14" s="39" t="s">
        <v>914</v>
      </c>
      <c r="K14" s="39" t="s">
        <v>935</v>
      </c>
      <c r="L14" s="39" t="s">
        <v>895</v>
      </c>
      <c r="M14" s="39" t="s">
        <v>915</v>
      </c>
      <c r="N14" s="39" t="s">
        <v>852</v>
      </c>
      <c r="O14" s="39" t="s">
        <v>916</v>
      </c>
      <c r="P14" s="35"/>
    </row>
    <row r="15" spans="1:16" customFormat="1" ht="15.5">
      <c r="A15" t="s">
        <v>938</v>
      </c>
      <c r="B15" t="s">
        <v>939</v>
      </c>
      <c r="C15" s="39" t="s">
        <v>836</v>
      </c>
      <c r="D15" s="39" t="s">
        <v>837</v>
      </c>
      <c r="E15" s="40">
        <v>6.0699999999999998E-5</v>
      </c>
      <c r="F15" s="39" t="s">
        <v>940</v>
      </c>
      <c r="G15" s="39" t="s">
        <v>941</v>
      </c>
      <c r="H15" s="39" t="s">
        <v>942</v>
      </c>
      <c r="I15" s="39" t="s">
        <v>943</v>
      </c>
      <c r="J15" s="39" t="s">
        <v>944</v>
      </c>
      <c r="K15" s="39" t="s">
        <v>945</v>
      </c>
      <c r="L15" s="39" t="s">
        <v>946</v>
      </c>
      <c r="M15" s="39" t="s">
        <v>947</v>
      </c>
      <c r="N15" s="39" t="s">
        <v>948</v>
      </c>
      <c r="O15" s="39" t="s">
        <v>949</v>
      </c>
      <c r="P15" s="35"/>
    </row>
    <row r="16" spans="1:16" customFormat="1" ht="15.5">
      <c r="A16" t="s">
        <v>950</v>
      </c>
      <c r="B16" t="s">
        <v>951</v>
      </c>
      <c r="C16" s="39" t="s">
        <v>836</v>
      </c>
      <c r="D16" s="39" t="s">
        <v>837</v>
      </c>
      <c r="E16" s="40">
        <v>2.9E-4</v>
      </c>
      <c r="F16" s="39" t="s">
        <v>952</v>
      </c>
      <c r="G16" s="39" t="s">
        <v>953</v>
      </c>
      <c r="H16" s="39" t="s">
        <v>954</v>
      </c>
      <c r="I16" s="39" t="s">
        <v>955</v>
      </c>
      <c r="J16" s="39" t="s">
        <v>956</v>
      </c>
      <c r="K16" s="39" t="s">
        <v>866</v>
      </c>
      <c r="L16" s="39" t="s">
        <v>891</v>
      </c>
      <c r="M16" s="39" t="s">
        <v>957</v>
      </c>
      <c r="N16" s="39" t="s">
        <v>958</v>
      </c>
      <c r="O16" s="39" t="s">
        <v>959</v>
      </c>
      <c r="P16" s="35"/>
    </row>
    <row r="17" spans="1:16" customFormat="1" ht="15.5">
      <c r="A17" t="s">
        <v>960</v>
      </c>
      <c r="B17" t="s">
        <v>961</v>
      </c>
      <c r="C17" s="39" t="s">
        <v>836</v>
      </c>
      <c r="D17" s="39" t="s">
        <v>837</v>
      </c>
      <c r="E17" s="40">
        <v>4.2299999999999998E-4</v>
      </c>
      <c r="F17" s="39" t="s">
        <v>962</v>
      </c>
      <c r="G17" s="39" t="s">
        <v>963</v>
      </c>
      <c r="H17" s="39" t="s">
        <v>964</v>
      </c>
      <c r="I17" s="39" t="s">
        <v>965</v>
      </c>
      <c r="J17" s="39" t="s">
        <v>966</v>
      </c>
      <c r="K17" s="39" t="s">
        <v>967</v>
      </c>
      <c r="L17" s="39" t="s">
        <v>968</v>
      </c>
      <c r="M17" s="39" t="s">
        <v>969</v>
      </c>
      <c r="N17" s="39" t="s">
        <v>970</v>
      </c>
      <c r="O17" s="39" t="s">
        <v>971</v>
      </c>
      <c r="P17" s="35"/>
    </row>
    <row r="18" spans="1:16" customFormat="1" ht="15.5">
      <c r="A18" t="s">
        <v>972</v>
      </c>
      <c r="B18" t="s">
        <v>973</v>
      </c>
      <c r="C18" s="39" t="s">
        <v>836</v>
      </c>
      <c r="D18" s="39" t="s">
        <v>837</v>
      </c>
      <c r="E18" s="40">
        <v>4.2299999999999998E-4</v>
      </c>
      <c r="F18" s="39" t="s">
        <v>962</v>
      </c>
      <c r="G18" s="39" t="s">
        <v>963</v>
      </c>
      <c r="H18" s="39" t="s">
        <v>964</v>
      </c>
      <c r="I18" s="39" t="s">
        <v>965</v>
      </c>
      <c r="J18" s="39" t="s">
        <v>966</v>
      </c>
      <c r="K18" s="39" t="s">
        <v>967</v>
      </c>
      <c r="L18" s="39" t="s">
        <v>968</v>
      </c>
      <c r="M18" s="39" t="s">
        <v>969</v>
      </c>
      <c r="N18" s="39" t="s">
        <v>970</v>
      </c>
      <c r="O18" s="39" t="s">
        <v>971</v>
      </c>
      <c r="P18" s="35"/>
    </row>
    <row r="19" spans="1:16" customFormat="1" ht="15.5">
      <c r="A19" t="s">
        <v>974</v>
      </c>
      <c r="B19" t="s">
        <v>975</v>
      </c>
      <c r="C19" s="39" t="s">
        <v>836</v>
      </c>
      <c r="D19" s="39" t="s">
        <v>837</v>
      </c>
      <c r="E19" s="40">
        <v>5.1999999999999995E-4</v>
      </c>
      <c r="F19" s="39" t="s">
        <v>976</v>
      </c>
      <c r="G19" s="39" t="s">
        <v>977</v>
      </c>
      <c r="H19" s="39" t="s">
        <v>978</v>
      </c>
      <c r="I19" s="39" t="s">
        <v>979</v>
      </c>
      <c r="J19" s="39" t="s">
        <v>980</v>
      </c>
      <c r="K19" s="39" t="s">
        <v>981</v>
      </c>
      <c r="L19" s="39" t="s">
        <v>982</v>
      </c>
      <c r="M19" s="39" t="s">
        <v>983</v>
      </c>
      <c r="N19" s="39" t="s">
        <v>984</v>
      </c>
      <c r="O19" s="39" t="s">
        <v>985</v>
      </c>
      <c r="P19" s="35"/>
    </row>
    <row r="20" spans="1:16" customFormat="1" ht="15.5">
      <c r="A20" t="s">
        <v>986</v>
      </c>
      <c r="B20" t="s">
        <v>987</v>
      </c>
      <c r="C20" s="39" t="s">
        <v>836</v>
      </c>
      <c r="D20" s="39" t="s">
        <v>837</v>
      </c>
      <c r="E20" s="40">
        <v>5.7200000000000003E-4</v>
      </c>
      <c r="F20" s="39" t="s">
        <v>988</v>
      </c>
      <c r="G20" s="39" t="s">
        <v>989</v>
      </c>
      <c r="H20" s="39" t="s">
        <v>990</v>
      </c>
      <c r="I20" s="39" t="s">
        <v>991</v>
      </c>
      <c r="J20" s="39" t="s">
        <v>992</v>
      </c>
      <c r="K20" s="39" t="s">
        <v>993</v>
      </c>
      <c r="L20" s="39" t="s">
        <v>994</v>
      </c>
      <c r="M20" s="39" t="s">
        <v>995</v>
      </c>
      <c r="N20" s="39" t="s">
        <v>996</v>
      </c>
      <c r="O20" s="39" t="s">
        <v>997</v>
      </c>
      <c r="P20" s="35"/>
    </row>
    <row r="21" spans="1:16" customFormat="1" ht="15.5">
      <c r="A21" t="s">
        <v>998</v>
      </c>
      <c r="B21" t="s">
        <v>999</v>
      </c>
      <c r="C21" s="39" t="s">
        <v>1000</v>
      </c>
      <c r="D21" s="39" t="s">
        <v>1001</v>
      </c>
      <c r="E21" s="40">
        <v>5.9299999999999999E-4</v>
      </c>
      <c r="F21" s="39" t="s">
        <v>1002</v>
      </c>
      <c r="G21" s="39" t="s">
        <v>1003</v>
      </c>
      <c r="H21" s="39" t="s">
        <v>1004</v>
      </c>
      <c r="I21" s="39" t="s">
        <v>1005</v>
      </c>
      <c r="J21" s="39" t="s">
        <v>1006</v>
      </c>
      <c r="K21" s="39" t="s">
        <v>1007</v>
      </c>
      <c r="L21" s="39" t="s">
        <v>1008</v>
      </c>
      <c r="M21" s="39" t="s">
        <v>1009</v>
      </c>
      <c r="N21" s="39" t="s">
        <v>1010</v>
      </c>
      <c r="O21" s="39" t="s">
        <v>1011</v>
      </c>
      <c r="P21" s="35"/>
    </row>
    <row r="22" spans="1:16" customFormat="1" ht="15.5">
      <c r="A22" t="s">
        <v>1012</v>
      </c>
      <c r="B22" t="s">
        <v>1013</v>
      </c>
      <c r="C22" s="39" t="s">
        <v>836</v>
      </c>
      <c r="D22" s="39" t="s">
        <v>837</v>
      </c>
      <c r="E22" s="40">
        <v>6.1300000000000005E-4</v>
      </c>
      <c r="F22" s="39" t="s">
        <v>1014</v>
      </c>
      <c r="G22" s="39" t="s">
        <v>1015</v>
      </c>
      <c r="H22" s="39" t="s">
        <v>1016</v>
      </c>
      <c r="I22" s="39" t="s">
        <v>1017</v>
      </c>
      <c r="J22" s="39" t="s">
        <v>1018</v>
      </c>
      <c r="K22" s="39" t="s">
        <v>1019</v>
      </c>
      <c r="L22" s="39" t="s">
        <v>1020</v>
      </c>
      <c r="M22" s="39" t="s">
        <v>1021</v>
      </c>
      <c r="N22" s="39" t="s">
        <v>1022</v>
      </c>
      <c r="O22" s="39" t="s">
        <v>1023</v>
      </c>
      <c r="P22" s="35"/>
    </row>
    <row r="23" spans="1:16" customFormat="1" ht="15.5">
      <c r="A23" t="s">
        <v>1024</v>
      </c>
      <c r="B23" t="s">
        <v>1025</v>
      </c>
      <c r="C23" s="39" t="s">
        <v>836</v>
      </c>
      <c r="D23" s="39" t="s">
        <v>837</v>
      </c>
      <c r="E23" s="40">
        <v>7.6599999999999997E-4</v>
      </c>
      <c r="F23" s="39" t="s">
        <v>1026</v>
      </c>
      <c r="G23" s="39" t="s">
        <v>1027</v>
      </c>
      <c r="H23" s="39" t="s">
        <v>1028</v>
      </c>
      <c r="I23" s="39" t="s">
        <v>1029</v>
      </c>
      <c r="J23" s="39" t="s">
        <v>1030</v>
      </c>
      <c r="K23" s="39" t="s">
        <v>1031</v>
      </c>
      <c r="L23" s="39" t="s">
        <v>1032</v>
      </c>
      <c r="M23" s="39" t="s">
        <v>1033</v>
      </c>
      <c r="N23" s="39" t="s">
        <v>1034</v>
      </c>
      <c r="O23" s="39" t="s">
        <v>1035</v>
      </c>
      <c r="P23" s="35"/>
    </row>
    <row r="24" spans="1:16" customFormat="1" ht="15.5">
      <c r="A24" t="s">
        <v>1036</v>
      </c>
      <c r="B24" t="s">
        <v>1037</v>
      </c>
      <c r="C24" s="39" t="s">
        <v>836</v>
      </c>
      <c r="D24" s="39" t="s">
        <v>837</v>
      </c>
      <c r="E24" s="40">
        <v>1.0499999999999999E-3</v>
      </c>
      <c r="F24" s="39" t="s">
        <v>1038</v>
      </c>
      <c r="G24" s="39" t="s">
        <v>1039</v>
      </c>
      <c r="H24" s="39" t="s">
        <v>1040</v>
      </c>
      <c r="I24" s="39" t="s">
        <v>1041</v>
      </c>
      <c r="J24" s="39" t="s">
        <v>1042</v>
      </c>
      <c r="K24" s="39" t="s">
        <v>980</v>
      </c>
      <c r="L24" s="39" t="s">
        <v>982</v>
      </c>
      <c r="M24" s="39" t="s">
        <v>1043</v>
      </c>
      <c r="N24" s="39" t="s">
        <v>1044</v>
      </c>
      <c r="O24" s="39" t="s">
        <v>1045</v>
      </c>
      <c r="P24" s="35"/>
    </row>
    <row r="25" spans="1:16" customFormat="1" ht="15.5">
      <c r="A25" t="s">
        <v>1046</v>
      </c>
      <c r="B25" t="s">
        <v>1047</v>
      </c>
      <c r="C25" s="39" t="s">
        <v>836</v>
      </c>
      <c r="D25" s="39" t="s">
        <v>837</v>
      </c>
      <c r="E25" s="40">
        <v>2.0400000000000001E-3</v>
      </c>
      <c r="F25" s="39" t="s">
        <v>1048</v>
      </c>
      <c r="G25" s="39" t="s">
        <v>1049</v>
      </c>
      <c r="H25" s="39" t="s">
        <v>1050</v>
      </c>
      <c r="I25" s="39" t="s">
        <v>1051</v>
      </c>
      <c r="J25" s="39" t="s">
        <v>1052</v>
      </c>
      <c r="K25" s="39" t="s">
        <v>1053</v>
      </c>
      <c r="L25" s="39" t="s">
        <v>1054</v>
      </c>
      <c r="M25" s="39" t="s">
        <v>1055</v>
      </c>
      <c r="N25" s="39" t="s">
        <v>1056</v>
      </c>
      <c r="O25" s="39" t="s">
        <v>1057</v>
      </c>
      <c r="P25" s="35"/>
    </row>
    <row r="26" spans="1:16">
      <c r="A26" s="501" t="s">
        <v>1058</v>
      </c>
      <c r="B26" s="501"/>
      <c r="C26" s="501"/>
      <c r="D26" s="501"/>
      <c r="E26" s="501"/>
      <c r="F26" s="501"/>
      <c r="G26" s="501"/>
      <c r="H26" s="501"/>
      <c r="I26" s="501"/>
      <c r="J26" s="501"/>
      <c r="K26" s="501"/>
      <c r="L26" s="501"/>
      <c r="M26" s="501"/>
      <c r="N26" s="501"/>
      <c r="O26" s="501"/>
    </row>
  </sheetData>
  <mergeCells count="1">
    <mergeCell ref="A26:O26"/>
  </mergeCells>
  <pageMargins left="0.7" right="0.7" top="0.75" bottom="0.75" header="0.3" footer="0.3"/>
  <pageSetup paperSize="9" orientation="portrait" horizontalDpi="4294967293"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J41"/>
  <sheetViews>
    <sheetView workbookViewId="0"/>
  </sheetViews>
  <sheetFormatPr defaultColWidth="10.83203125" defaultRowHeight="14.5"/>
  <cols>
    <col min="1" max="1" width="67.83203125" style="46" customWidth="1"/>
    <col min="2" max="2" width="17.5" style="41" bestFit="1" customWidth="1"/>
    <col min="3" max="3" width="3.83203125" style="41" bestFit="1" customWidth="1"/>
    <col min="4" max="4" width="24.1640625" style="41" customWidth="1"/>
    <col min="5" max="5" width="12.33203125" style="41" bestFit="1" customWidth="1"/>
    <col min="6" max="7" width="17" style="41" bestFit="1" customWidth="1"/>
    <col min="8" max="8" width="14" style="47" bestFit="1" customWidth="1"/>
    <col min="9" max="9" width="20.1640625" style="41" bestFit="1" customWidth="1"/>
    <col min="10" max="10" width="43.1640625" style="41" bestFit="1" customWidth="1"/>
    <col min="11" max="16384" width="10.83203125" style="35"/>
  </cols>
  <sheetData>
    <row r="1" spans="1:10">
      <c r="A1" s="519" t="s">
        <v>2534</v>
      </c>
    </row>
    <row r="2" spans="1:10" s="44" customFormat="1" ht="15" thickBot="1">
      <c r="A2" s="42" t="s">
        <v>1059</v>
      </c>
      <c r="B2" s="43" t="s">
        <v>1060</v>
      </c>
      <c r="C2" s="43" t="s">
        <v>381</v>
      </c>
      <c r="D2" s="43" t="s">
        <v>1061</v>
      </c>
      <c r="E2" s="43" t="s">
        <v>1062</v>
      </c>
      <c r="F2" s="43" t="s">
        <v>1063</v>
      </c>
      <c r="G2" s="43" t="s">
        <v>1064</v>
      </c>
      <c r="H2" s="43" t="s">
        <v>1065</v>
      </c>
      <c r="I2" s="43" t="s">
        <v>1066</v>
      </c>
      <c r="J2" s="43" t="s">
        <v>1067</v>
      </c>
    </row>
    <row r="3" spans="1:10" customFormat="1" ht="15.5">
      <c r="A3" t="s">
        <v>1068</v>
      </c>
      <c r="B3" s="39">
        <v>2</v>
      </c>
      <c r="C3">
        <v>10</v>
      </c>
      <c r="D3" s="39" t="s">
        <v>1069</v>
      </c>
      <c r="E3" s="40">
        <v>4.7299999999999996E-6</v>
      </c>
      <c r="F3" s="39" t="s">
        <v>1070</v>
      </c>
      <c r="G3" s="45" t="s">
        <v>1071</v>
      </c>
      <c r="H3" s="40">
        <v>5.2599999999999998E-5</v>
      </c>
      <c r="I3" s="39" t="b">
        <v>0</v>
      </c>
      <c r="J3" s="39" t="s">
        <v>1072</v>
      </c>
    </row>
    <row r="4" spans="1:10" customFormat="1" ht="15.5">
      <c r="A4" t="s">
        <v>1073</v>
      </c>
      <c r="B4" s="39">
        <v>1</v>
      </c>
      <c r="C4">
        <v>2</v>
      </c>
      <c r="D4" s="39" t="s">
        <v>1074</v>
      </c>
      <c r="E4" s="40">
        <v>1.77E-6</v>
      </c>
      <c r="F4" s="39" t="s">
        <v>1075</v>
      </c>
      <c r="G4" s="45" t="s">
        <v>1076</v>
      </c>
      <c r="H4" s="40">
        <v>1.46E-4</v>
      </c>
      <c r="I4" s="39" t="b">
        <v>1</v>
      </c>
      <c r="J4" s="39" t="s">
        <v>394</v>
      </c>
    </row>
    <row r="5" spans="1:10" customFormat="1" ht="15.5">
      <c r="A5" t="s">
        <v>1077</v>
      </c>
      <c r="B5" s="39">
        <v>1</v>
      </c>
      <c r="C5">
        <v>18</v>
      </c>
      <c r="D5" s="39" t="s">
        <v>1078</v>
      </c>
      <c r="E5" s="40">
        <v>1.17E-6</v>
      </c>
      <c r="F5" s="39" t="s">
        <v>1079</v>
      </c>
      <c r="G5" s="45" t="s">
        <v>1080</v>
      </c>
      <c r="H5" s="40">
        <v>1.4999999999999999E-4</v>
      </c>
      <c r="I5" s="39" t="b">
        <v>1</v>
      </c>
      <c r="J5" s="39" t="s">
        <v>1081</v>
      </c>
    </row>
    <row r="6" spans="1:10" customFormat="1" ht="15.5">
      <c r="A6" t="s">
        <v>1082</v>
      </c>
      <c r="B6" s="39">
        <v>3</v>
      </c>
      <c r="C6">
        <v>13</v>
      </c>
      <c r="D6" s="39" t="s">
        <v>1083</v>
      </c>
      <c r="E6" s="40">
        <v>3.4699999999999998E-6</v>
      </c>
      <c r="F6" s="39" t="s">
        <v>1084</v>
      </c>
      <c r="G6" s="45" t="s">
        <v>1085</v>
      </c>
      <c r="H6" s="40">
        <v>1.8900000000000001E-4</v>
      </c>
      <c r="I6" s="39" t="b">
        <v>0</v>
      </c>
      <c r="J6" s="39" t="s">
        <v>1086</v>
      </c>
    </row>
    <row r="7" spans="1:10" customFormat="1" ht="15.5">
      <c r="A7" t="s">
        <v>1087</v>
      </c>
      <c r="B7" s="39">
        <v>1</v>
      </c>
      <c r="C7">
        <v>3</v>
      </c>
      <c r="D7" s="39" t="s">
        <v>1088</v>
      </c>
      <c r="E7" s="40">
        <v>2.4099999999999998E-6</v>
      </c>
      <c r="F7" s="39" t="s">
        <v>1089</v>
      </c>
      <c r="G7" s="45" t="s">
        <v>394</v>
      </c>
      <c r="H7" s="40">
        <v>2.4499999999999999E-4</v>
      </c>
      <c r="I7" s="39" t="b">
        <v>1</v>
      </c>
      <c r="J7" s="39" t="s">
        <v>394</v>
      </c>
    </row>
    <row r="8" spans="1:10" customFormat="1" ht="15.5">
      <c r="A8" t="s">
        <v>1090</v>
      </c>
      <c r="B8" s="39">
        <v>19</v>
      </c>
      <c r="C8">
        <v>7</v>
      </c>
      <c r="D8" s="39" t="s">
        <v>1091</v>
      </c>
      <c r="E8" s="40">
        <v>2.6800000000000002E-6</v>
      </c>
      <c r="F8" s="39" t="s">
        <v>1092</v>
      </c>
      <c r="G8" s="45" t="s">
        <v>1093</v>
      </c>
      <c r="H8" s="40">
        <v>2.9300000000000002E-4</v>
      </c>
      <c r="I8" s="39" t="b">
        <v>0</v>
      </c>
      <c r="J8" s="39" t="s">
        <v>1094</v>
      </c>
    </row>
    <row r="9" spans="1:10" customFormat="1" ht="15.5">
      <c r="A9" t="s">
        <v>1095</v>
      </c>
      <c r="B9" s="39">
        <v>1</v>
      </c>
      <c r="C9">
        <v>3</v>
      </c>
      <c r="D9" s="39" t="s">
        <v>1096</v>
      </c>
      <c r="E9" s="40">
        <v>4.2599999999999999E-6</v>
      </c>
      <c r="F9" s="39" t="s">
        <v>1097</v>
      </c>
      <c r="G9" s="45" t="s">
        <v>1098</v>
      </c>
      <c r="H9" s="40">
        <v>4.2299999999999998E-4</v>
      </c>
      <c r="I9" s="39" t="b">
        <v>1</v>
      </c>
      <c r="J9" s="39" t="s">
        <v>1099</v>
      </c>
    </row>
    <row r="10" spans="1:10" customFormat="1" ht="15.5">
      <c r="A10" t="s">
        <v>1090</v>
      </c>
      <c r="B10" s="39">
        <v>19</v>
      </c>
      <c r="C10">
        <v>7</v>
      </c>
      <c r="D10" s="39" t="s">
        <v>1091</v>
      </c>
      <c r="E10" s="40">
        <v>2.6800000000000002E-6</v>
      </c>
      <c r="F10" s="39" t="s">
        <v>1100</v>
      </c>
      <c r="G10" s="45" t="s">
        <v>1101</v>
      </c>
      <c r="H10" s="40">
        <v>5.1000000000000004E-4</v>
      </c>
      <c r="I10" s="39" t="b">
        <v>0</v>
      </c>
      <c r="J10" s="39" t="s">
        <v>394</v>
      </c>
    </row>
    <row r="11" spans="1:10" customFormat="1" ht="15.5">
      <c r="A11" t="s">
        <v>1102</v>
      </c>
      <c r="B11" s="39">
        <v>6</v>
      </c>
      <c r="C11">
        <v>6</v>
      </c>
      <c r="D11" s="39" t="s">
        <v>1103</v>
      </c>
      <c r="E11" s="40">
        <v>3.72E-7</v>
      </c>
      <c r="F11" s="39" t="s">
        <v>1104</v>
      </c>
      <c r="G11" s="45" t="s">
        <v>1105</v>
      </c>
      <c r="H11" s="40">
        <v>5.53E-4</v>
      </c>
      <c r="I11" s="39" t="b">
        <v>0</v>
      </c>
      <c r="J11" s="39" t="s">
        <v>394</v>
      </c>
    </row>
    <row r="12" spans="1:10" customFormat="1" ht="15.5">
      <c r="A12" t="s">
        <v>1106</v>
      </c>
      <c r="B12" s="39">
        <v>9</v>
      </c>
      <c r="C12">
        <v>16</v>
      </c>
      <c r="D12" s="39" t="s">
        <v>1107</v>
      </c>
      <c r="E12" s="40">
        <v>3.1399999999999998E-7</v>
      </c>
      <c r="F12" s="39" t="s">
        <v>1108</v>
      </c>
      <c r="G12" s="45" t="s">
        <v>1109</v>
      </c>
      <c r="H12" s="40">
        <v>6.0400000000000004E-4</v>
      </c>
      <c r="I12" s="39" t="b">
        <v>0</v>
      </c>
      <c r="J12" s="39" t="s">
        <v>1110</v>
      </c>
    </row>
    <row r="13" spans="1:10" customFormat="1" ht="15.5">
      <c r="A13" t="s">
        <v>1111</v>
      </c>
      <c r="B13" s="39">
        <v>6</v>
      </c>
      <c r="C13">
        <v>20</v>
      </c>
      <c r="D13" s="39" t="s">
        <v>1112</v>
      </c>
      <c r="E13" s="40">
        <v>1.1400000000000001E-6</v>
      </c>
      <c r="F13" s="39" t="s">
        <v>1113</v>
      </c>
      <c r="G13" s="45" t="s">
        <v>1114</v>
      </c>
      <c r="H13" s="40">
        <v>6.5700000000000003E-4</v>
      </c>
      <c r="I13" s="39" t="b">
        <v>0</v>
      </c>
      <c r="J13" s="39" t="s">
        <v>394</v>
      </c>
    </row>
    <row r="14" spans="1:10" customFormat="1" ht="15.5">
      <c r="A14" t="s">
        <v>1115</v>
      </c>
      <c r="B14" s="39">
        <v>1</v>
      </c>
      <c r="C14">
        <v>9</v>
      </c>
      <c r="D14" s="39" t="s">
        <v>1116</v>
      </c>
      <c r="E14" s="40">
        <v>2.7799999999999997E-7</v>
      </c>
      <c r="F14" s="39" t="s">
        <v>1117</v>
      </c>
      <c r="G14" s="45" t="s">
        <v>1118</v>
      </c>
      <c r="H14" s="40">
        <v>6.6100000000000002E-4</v>
      </c>
      <c r="I14" s="39" t="b">
        <v>1</v>
      </c>
      <c r="J14" s="39" t="s">
        <v>394</v>
      </c>
    </row>
    <row r="15" spans="1:10" customFormat="1" ht="15.5">
      <c r="A15" t="s">
        <v>1119</v>
      </c>
      <c r="B15" s="39">
        <v>1</v>
      </c>
      <c r="C15">
        <v>3</v>
      </c>
      <c r="D15" s="39" t="s">
        <v>1120</v>
      </c>
      <c r="E15" s="40">
        <v>9.0299999999999999E-6</v>
      </c>
      <c r="F15" s="39" t="s">
        <v>1121</v>
      </c>
      <c r="G15" s="45" t="s">
        <v>1122</v>
      </c>
      <c r="H15" s="40">
        <v>7.9900000000000001E-4</v>
      </c>
      <c r="I15" s="39" t="b">
        <v>1</v>
      </c>
      <c r="J15" s="39" t="s">
        <v>394</v>
      </c>
    </row>
    <row r="16" spans="1:10" customFormat="1" ht="15.5">
      <c r="A16" t="s">
        <v>1090</v>
      </c>
      <c r="B16" s="39">
        <v>19</v>
      </c>
      <c r="C16">
        <v>7</v>
      </c>
      <c r="D16" s="39" t="s">
        <v>1091</v>
      </c>
      <c r="E16" s="40">
        <v>2.6800000000000002E-6</v>
      </c>
      <c r="F16" s="39" t="s">
        <v>1123</v>
      </c>
      <c r="G16" s="45" t="s">
        <v>1124</v>
      </c>
      <c r="H16" s="40">
        <v>8.5599999999999999E-4</v>
      </c>
      <c r="I16" s="39" t="b">
        <v>0</v>
      </c>
      <c r="J16" s="39" t="s">
        <v>1125</v>
      </c>
    </row>
    <row r="17" spans="1:10" customFormat="1" ht="15.5">
      <c r="A17" t="s">
        <v>1090</v>
      </c>
      <c r="B17" s="39">
        <v>19</v>
      </c>
      <c r="C17">
        <v>7</v>
      </c>
      <c r="D17" s="39" t="s">
        <v>1091</v>
      </c>
      <c r="E17" s="40">
        <v>2.6800000000000002E-6</v>
      </c>
      <c r="F17" s="39" t="s">
        <v>1126</v>
      </c>
      <c r="G17" s="45" t="s">
        <v>1127</v>
      </c>
      <c r="H17" s="40">
        <v>9.0700000000000004E-4</v>
      </c>
      <c r="I17" s="39" t="b">
        <v>0</v>
      </c>
      <c r="J17" s="39" t="s">
        <v>394</v>
      </c>
    </row>
    <row r="18" spans="1:10" customFormat="1" ht="15.5">
      <c r="A18" t="s">
        <v>1128</v>
      </c>
      <c r="B18" s="39">
        <v>13</v>
      </c>
      <c r="C18">
        <v>17</v>
      </c>
      <c r="D18" s="39" t="s">
        <v>1129</v>
      </c>
      <c r="E18" s="40">
        <v>1.8199999999999999E-12</v>
      </c>
      <c r="F18" s="39" t="s">
        <v>1130</v>
      </c>
      <c r="G18" s="45" t="s">
        <v>1131</v>
      </c>
      <c r="H18" s="40">
        <v>9.5E-4</v>
      </c>
      <c r="I18" s="39" t="b">
        <v>1</v>
      </c>
      <c r="J18" s="39" t="s">
        <v>1132</v>
      </c>
    </row>
    <row r="19" spans="1:10" customFormat="1" ht="15.5">
      <c r="A19" t="s">
        <v>1133</v>
      </c>
      <c r="B19" s="39">
        <v>1</v>
      </c>
      <c r="C19">
        <v>15</v>
      </c>
      <c r="D19" s="39" t="s">
        <v>1134</v>
      </c>
      <c r="E19" s="40">
        <v>4.5000000000000001E-6</v>
      </c>
      <c r="F19" s="39" t="s">
        <v>1135</v>
      </c>
      <c r="G19" s="45" t="s">
        <v>394</v>
      </c>
      <c r="H19" s="40">
        <v>9.9400000000000009E-4</v>
      </c>
      <c r="I19" s="39" t="b">
        <v>1</v>
      </c>
      <c r="J19" s="39" t="s">
        <v>394</v>
      </c>
    </row>
    <row r="20" spans="1:10" customFormat="1" ht="15.5">
      <c r="A20" t="s">
        <v>1136</v>
      </c>
      <c r="B20" s="39">
        <v>1</v>
      </c>
      <c r="C20">
        <v>12</v>
      </c>
      <c r="D20" s="39" t="s">
        <v>1137</v>
      </c>
      <c r="E20" s="40">
        <v>1.7400000000000001E-6</v>
      </c>
      <c r="F20" s="39" t="s">
        <v>1138</v>
      </c>
      <c r="G20" s="45" t="s">
        <v>394</v>
      </c>
      <c r="H20" s="40">
        <v>1.1000000000000001E-3</v>
      </c>
      <c r="I20" s="39" t="b">
        <v>1</v>
      </c>
      <c r="J20" s="39" t="s">
        <v>394</v>
      </c>
    </row>
    <row r="21" spans="1:10" customFormat="1" ht="15.5">
      <c r="A21" t="s">
        <v>1102</v>
      </c>
      <c r="B21" s="39">
        <v>6</v>
      </c>
      <c r="C21">
        <v>6</v>
      </c>
      <c r="D21" s="39" t="s">
        <v>1103</v>
      </c>
      <c r="E21" s="40">
        <v>3.72E-7</v>
      </c>
      <c r="F21" s="39" t="s">
        <v>1139</v>
      </c>
      <c r="G21" s="45" t="s">
        <v>1140</v>
      </c>
      <c r="H21" s="40">
        <v>1.1299999999999999E-3</v>
      </c>
      <c r="I21" s="39" t="b">
        <v>0</v>
      </c>
      <c r="J21" s="39" t="s">
        <v>1141</v>
      </c>
    </row>
    <row r="22" spans="1:10" customFormat="1" ht="15.5">
      <c r="A22" t="s">
        <v>1142</v>
      </c>
      <c r="B22" s="39">
        <v>46</v>
      </c>
      <c r="C22">
        <v>3</v>
      </c>
      <c r="D22" s="39" t="s">
        <v>1143</v>
      </c>
      <c r="E22" s="40">
        <v>3.4099999999999998E-12</v>
      </c>
      <c r="F22" s="39" t="s">
        <v>1144</v>
      </c>
      <c r="G22" s="45" t="s">
        <v>394</v>
      </c>
      <c r="H22" s="40">
        <v>1.15E-3</v>
      </c>
      <c r="I22" s="39" t="b">
        <v>0</v>
      </c>
      <c r="J22" s="39" t="s">
        <v>394</v>
      </c>
    </row>
    <row r="23" spans="1:10" customFormat="1" ht="15.5">
      <c r="A23" t="s">
        <v>1142</v>
      </c>
      <c r="B23" s="39">
        <v>46</v>
      </c>
      <c r="C23">
        <v>3</v>
      </c>
      <c r="D23" s="39" t="s">
        <v>1143</v>
      </c>
      <c r="E23" s="40">
        <v>3.4099999999999998E-12</v>
      </c>
      <c r="F23" s="39" t="s">
        <v>1145</v>
      </c>
      <c r="G23" s="45" t="s">
        <v>1146</v>
      </c>
      <c r="H23" s="40">
        <v>1.17E-3</v>
      </c>
      <c r="I23" s="39" t="b">
        <v>0</v>
      </c>
      <c r="J23" s="39" t="s">
        <v>394</v>
      </c>
    </row>
    <row r="24" spans="1:10" customFormat="1" ht="15.5">
      <c r="A24" t="s">
        <v>1147</v>
      </c>
      <c r="B24" s="39">
        <v>1</v>
      </c>
      <c r="C24">
        <v>13</v>
      </c>
      <c r="D24" s="39" t="s">
        <v>1148</v>
      </c>
      <c r="E24" s="40">
        <v>4.34E-6</v>
      </c>
      <c r="F24" s="39" t="s">
        <v>1149</v>
      </c>
      <c r="G24" s="45" t="s">
        <v>1150</v>
      </c>
      <c r="H24" s="40">
        <v>1.2199999999999999E-3</v>
      </c>
      <c r="I24" s="39" t="b">
        <v>1</v>
      </c>
      <c r="J24" s="39" t="s">
        <v>394</v>
      </c>
    </row>
    <row r="25" spans="1:10" customFormat="1" ht="15.5">
      <c r="A25" t="s">
        <v>1151</v>
      </c>
      <c r="B25" s="39">
        <v>7</v>
      </c>
      <c r="C25">
        <v>3</v>
      </c>
      <c r="D25" s="39" t="s">
        <v>1152</v>
      </c>
      <c r="E25" s="40">
        <v>8.1499999999999999E-6</v>
      </c>
      <c r="F25" s="39" t="s">
        <v>1153</v>
      </c>
      <c r="G25" s="45" t="s">
        <v>1154</v>
      </c>
      <c r="H25" s="40">
        <v>1.2700000000000001E-3</v>
      </c>
      <c r="I25" s="39" t="b">
        <v>0</v>
      </c>
      <c r="J25" s="39" t="s">
        <v>1155</v>
      </c>
    </row>
    <row r="26" spans="1:10" customFormat="1" ht="15.5">
      <c r="A26" t="s">
        <v>1156</v>
      </c>
      <c r="B26" s="39">
        <v>3</v>
      </c>
      <c r="C26">
        <v>6</v>
      </c>
      <c r="D26" s="39" t="s">
        <v>1157</v>
      </c>
      <c r="E26" s="40">
        <v>2.1499999999999998E-9</v>
      </c>
      <c r="F26" s="39" t="s">
        <v>1158</v>
      </c>
      <c r="G26" s="45" t="s">
        <v>1159</v>
      </c>
      <c r="H26" s="40">
        <v>1.2899999999999999E-3</v>
      </c>
      <c r="I26" s="39" t="b">
        <v>0</v>
      </c>
      <c r="J26" s="39" t="s">
        <v>1160</v>
      </c>
    </row>
    <row r="27" spans="1:10" customFormat="1" ht="15.5">
      <c r="A27" t="s">
        <v>1161</v>
      </c>
      <c r="B27" s="39">
        <v>9</v>
      </c>
      <c r="C27">
        <v>15</v>
      </c>
      <c r="D27" s="39" t="s">
        <v>1162</v>
      </c>
      <c r="E27" s="40">
        <v>3.1699999999999999E-7</v>
      </c>
      <c r="F27" s="39" t="s">
        <v>1163</v>
      </c>
      <c r="G27" s="45" t="s">
        <v>1164</v>
      </c>
      <c r="H27" s="40">
        <v>1.3699999999999999E-3</v>
      </c>
      <c r="I27" s="39" t="b">
        <v>0</v>
      </c>
      <c r="J27" s="39" t="s">
        <v>394</v>
      </c>
    </row>
    <row r="28" spans="1:10" customFormat="1" ht="15.5">
      <c r="A28" t="s">
        <v>1165</v>
      </c>
      <c r="B28" s="39">
        <v>1</v>
      </c>
      <c r="C28">
        <v>5</v>
      </c>
      <c r="D28" s="39" t="s">
        <v>1166</v>
      </c>
      <c r="E28" s="40">
        <v>2.3199999999999998E-6</v>
      </c>
      <c r="F28" s="39" t="s">
        <v>1167</v>
      </c>
      <c r="G28" s="45" t="s">
        <v>1168</v>
      </c>
      <c r="H28" s="40">
        <v>1.4300000000000001E-3</v>
      </c>
      <c r="I28" s="39" t="b">
        <v>1</v>
      </c>
      <c r="J28" s="39" t="s">
        <v>394</v>
      </c>
    </row>
    <row r="29" spans="1:10" customFormat="1" ht="15.5">
      <c r="A29" t="s">
        <v>1169</v>
      </c>
      <c r="B29" s="39">
        <v>2</v>
      </c>
      <c r="C29">
        <v>8</v>
      </c>
      <c r="D29" s="39" t="s">
        <v>1170</v>
      </c>
      <c r="E29" s="40">
        <v>2.1399999999999998E-6</v>
      </c>
      <c r="F29" s="39" t="s">
        <v>1171</v>
      </c>
      <c r="G29" s="45" t="s">
        <v>1172</v>
      </c>
      <c r="H29" s="40">
        <v>1.49E-3</v>
      </c>
      <c r="I29" s="39" t="b">
        <v>0</v>
      </c>
      <c r="J29" s="39" t="s">
        <v>1173</v>
      </c>
    </row>
    <row r="30" spans="1:10" customFormat="1" ht="15.5">
      <c r="A30" t="s">
        <v>1174</v>
      </c>
      <c r="B30" s="39">
        <v>7</v>
      </c>
      <c r="C30">
        <v>4</v>
      </c>
      <c r="D30" s="39" t="s">
        <v>1175</v>
      </c>
      <c r="E30" s="40">
        <v>1.53E-6</v>
      </c>
      <c r="F30" s="39" t="s">
        <v>1176</v>
      </c>
      <c r="G30" s="45" t="s">
        <v>1177</v>
      </c>
      <c r="H30" s="40">
        <v>1.5399999999999999E-3</v>
      </c>
      <c r="I30" s="39" t="b">
        <v>0</v>
      </c>
      <c r="J30" s="39" t="s">
        <v>1178</v>
      </c>
    </row>
    <row r="31" spans="1:10" customFormat="1" ht="15.5">
      <c r="A31" t="s">
        <v>1090</v>
      </c>
      <c r="B31" s="39">
        <v>19</v>
      </c>
      <c r="C31">
        <v>7</v>
      </c>
      <c r="D31" s="39" t="s">
        <v>1091</v>
      </c>
      <c r="E31" s="40">
        <v>2.6800000000000002E-6</v>
      </c>
      <c r="F31" s="39" t="s">
        <v>1179</v>
      </c>
      <c r="G31" s="45" t="s">
        <v>1180</v>
      </c>
      <c r="H31" s="40">
        <v>1.5499999999999999E-3</v>
      </c>
      <c r="I31" s="39" t="b">
        <v>1</v>
      </c>
      <c r="J31" s="39" t="s">
        <v>1181</v>
      </c>
    </row>
    <row r="32" spans="1:10" customFormat="1" ht="15.5">
      <c r="A32" t="s">
        <v>112</v>
      </c>
      <c r="B32" s="39">
        <v>5</v>
      </c>
      <c r="C32">
        <v>19</v>
      </c>
      <c r="D32" s="39" t="s">
        <v>1182</v>
      </c>
      <c r="E32" s="40">
        <v>3.8500000000000001E-8</v>
      </c>
      <c r="F32" s="39" t="s">
        <v>1183</v>
      </c>
      <c r="G32" s="45" t="s">
        <v>1184</v>
      </c>
      <c r="H32" s="40">
        <v>1.65E-3</v>
      </c>
      <c r="I32" s="39" t="b">
        <v>0</v>
      </c>
      <c r="J32" s="39" t="s">
        <v>394</v>
      </c>
    </row>
    <row r="33" spans="1:10" customFormat="1" ht="15.5">
      <c r="A33" t="s">
        <v>1185</v>
      </c>
      <c r="B33" s="39">
        <v>2</v>
      </c>
      <c r="C33">
        <v>2</v>
      </c>
      <c r="D33" s="39" t="s">
        <v>1186</v>
      </c>
      <c r="E33" s="40">
        <v>1.9199999999999998E-6</v>
      </c>
      <c r="F33" s="39" t="s">
        <v>1187</v>
      </c>
      <c r="G33" s="45" t="s">
        <v>1188</v>
      </c>
      <c r="H33" s="40">
        <v>1.8500000000000001E-3</v>
      </c>
      <c r="I33" s="39" t="b">
        <v>0</v>
      </c>
      <c r="J33" s="39" t="s">
        <v>1189</v>
      </c>
    </row>
    <row r="34" spans="1:10" customFormat="1" ht="15.5">
      <c r="A34" t="s">
        <v>1190</v>
      </c>
      <c r="B34" s="39">
        <v>3</v>
      </c>
      <c r="C34">
        <v>16</v>
      </c>
      <c r="D34" s="39" t="s">
        <v>1191</v>
      </c>
      <c r="E34" s="40">
        <v>4.9999999999999997E-12</v>
      </c>
      <c r="F34" s="39" t="s">
        <v>1192</v>
      </c>
      <c r="G34" s="45" t="s">
        <v>1193</v>
      </c>
      <c r="H34" s="40">
        <v>2.0799999999999998E-3</v>
      </c>
      <c r="I34" s="39" t="b">
        <v>1</v>
      </c>
      <c r="J34" s="39" t="s">
        <v>1194</v>
      </c>
    </row>
    <row r="35" spans="1:10" customFormat="1" ht="15.5">
      <c r="A35" t="s">
        <v>1174</v>
      </c>
      <c r="B35" s="39">
        <v>7</v>
      </c>
      <c r="C35">
        <v>4</v>
      </c>
      <c r="D35" s="39" t="s">
        <v>1175</v>
      </c>
      <c r="E35" s="40">
        <v>1.53E-6</v>
      </c>
      <c r="F35" s="39" t="s">
        <v>1195</v>
      </c>
      <c r="G35" s="45" t="s">
        <v>1196</v>
      </c>
      <c r="H35" s="40">
        <v>2.1800000000000001E-3</v>
      </c>
      <c r="I35" s="39" t="b">
        <v>0</v>
      </c>
      <c r="J35" s="39" t="s">
        <v>1197</v>
      </c>
    </row>
    <row r="36" spans="1:10" customFormat="1" ht="15.5">
      <c r="A36" t="s">
        <v>1128</v>
      </c>
      <c r="B36" s="39">
        <v>13</v>
      </c>
      <c r="C36">
        <v>17</v>
      </c>
      <c r="D36" s="39" t="s">
        <v>1129</v>
      </c>
      <c r="E36" s="40">
        <v>1.8199999999999999E-12</v>
      </c>
      <c r="F36" s="39" t="s">
        <v>1198</v>
      </c>
      <c r="G36" s="45" t="s">
        <v>1199</v>
      </c>
      <c r="H36" s="40">
        <v>2.3999999999999998E-3</v>
      </c>
      <c r="I36" s="39" t="b">
        <v>1</v>
      </c>
      <c r="J36" s="39" t="s">
        <v>394</v>
      </c>
    </row>
    <row r="37" spans="1:10" customFormat="1" ht="15.5">
      <c r="A37" t="s">
        <v>1200</v>
      </c>
      <c r="B37" s="39">
        <v>2</v>
      </c>
      <c r="C37">
        <v>15</v>
      </c>
      <c r="D37" s="39" t="s">
        <v>1201</v>
      </c>
      <c r="E37" s="40">
        <v>7.9699999999999999E-6</v>
      </c>
      <c r="F37" s="39" t="s">
        <v>1202</v>
      </c>
      <c r="G37" s="45" t="s">
        <v>1203</v>
      </c>
      <c r="H37" s="40">
        <v>2.4199999999999998E-3</v>
      </c>
      <c r="I37" s="39" t="b">
        <v>0</v>
      </c>
      <c r="J37" s="39" t="s">
        <v>394</v>
      </c>
    </row>
    <row r="38" spans="1:10" customFormat="1" ht="15.5">
      <c r="A38" t="s">
        <v>1111</v>
      </c>
      <c r="B38" s="39">
        <v>6</v>
      </c>
      <c r="C38">
        <v>20</v>
      </c>
      <c r="D38" s="39" t="s">
        <v>1112</v>
      </c>
      <c r="E38" s="40">
        <v>1.1400000000000001E-6</v>
      </c>
      <c r="F38" s="39" t="s">
        <v>1204</v>
      </c>
      <c r="G38" s="45" t="s">
        <v>1205</v>
      </c>
      <c r="H38" s="40">
        <v>2.4299999999999999E-3</v>
      </c>
      <c r="I38" s="39" t="b">
        <v>1</v>
      </c>
      <c r="J38" s="39" t="s">
        <v>394</v>
      </c>
    </row>
    <row r="39" spans="1:10" customFormat="1" ht="15.5">
      <c r="A39" t="s">
        <v>1206</v>
      </c>
      <c r="B39" s="39">
        <v>1</v>
      </c>
      <c r="C39">
        <v>14</v>
      </c>
      <c r="D39" s="39" t="s">
        <v>1207</v>
      </c>
      <c r="E39" s="40">
        <v>9.9599999999999995E-6</v>
      </c>
      <c r="F39" s="39" t="s">
        <v>1208</v>
      </c>
      <c r="G39" s="45" t="s">
        <v>1209</v>
      </c>
      <c r="H39" s="40">
        <v>2.5200000000000001E-3</v>
      </c>
      <c r="I39" s="39" t="b">
        <v>1</v>
      </c>
      <c r="J39" s="39" t="s">
        <v>394</v>
      </c>
    </row>
    <row r="40" spans="1:10" customFormat="1" ht="15.5">
      <c r="A40" t="s">
        <v>1142</v>
      </c>
      <c r="B40" s="39">
        <v>46</v>
      </c>
      <c r="C40">
        <v>3</v>
      </c>
      <c r="D40" s="39" t="s">
        <v>1143</v>
      </c>
      <c r="E40" s="40">
        <v>3.4099999999999998E-12</v>
      </c>
      <c r="F40" s="39" t="s">
        <v>1210</v>
      </c>
      <c r="G40" s="45" t="s">
        <v>1211</v>
      </c>
      <c r="H40" s="40">
        <v>2.7000000000000001E-3</v>
      </c>
      <c r="I40" s="39" t="b">
        <v>1</v>
      </c>
      <c r="J40" s="39" t="s">
        <v>1212</v>
      </c>
    </row>
    <row r="41" spans="1:10">
      <c r="A41" s="502" t="s">
        <v>1213</v>
      </c>
      <c r="B41" s="502"/>
      <c r="C41" s="502"/>
      <c r="D41" s="502"/>
      <c r="E41" s="502"/>
      <c r="F41" s="502"/>
      <c r="G41" s="502"/>
      <c r="H41" s="502"/>
      <c r="I41" s="502"/>
      <c r="J41" s="502"/>
    </row>
  </sheetData>
  <mergeCells count="1">
    <mergeCell ref="A41:J41"/>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M8"/>
  <sheetViews>
    <sheetView workbookViewId="0">
      <selection activeCell="A2" sqref="A2"/>
    </sheetView>
  </sheetViews>
  <sheetFormatPr defaultColWidth="10.83203125" defaultRowHeight="14.5"/>
  <cols>
    <col min="1" max="1" width="43" style="35" bestFit="1" customWidth="1"/>
    <col min="2" max="2" width="10.33203125" style="49" customWidth="1"/>
    <col min="3" max="3" width="13.5" style="41" bestFit="1" customWidth="1"/>
    <col min="4" max="4" width="13.83203125" style="41" bestFit="1" customWidth="1"/>
    <col min="5" max="5" width="13.5" style="41" bestFit="1" customWidth="1"/>
    <col min="6" max="6" width="13.83203125" style="41" bestFit="1" customWidth="1"/>
    <col min="7" max="11" width="13.5" style="41" bestFit="1" customWidth="1"/>
    <col min="12" max="12" width="14.5" style="41" bestFit="1" customWidth="1"/>
    <col min="13" max="16384" width="10.83203125" style="35"/>
  </cols>
  <sheetData>
    <row r="1" spans="1:13" s="44" customFormat="1">
      <c r="A1" s="501" t="s">
        <v>2535</v>
      </c>
      <c r="B1" s="501"/>
      <c r="C1" s="501"/>
      <c r="D1" s="501"/>
      <c r="E1" s="501"/>
      <c r="F1" s="501"/>
      <c r="G1" s="501"/>
      <c r="H1" s="501"/>
      <c r="I1" s="501"/>
      <c r="J1" s="501"/>
      <c r="K1" s="501"/>
      <c r="L1" s="501"/>
    </row>
    <row r="2" spans="1:13" s="44" customFormat="1" ht="15" thickBot="1">
      <c r="A2" s="36" t="s">
        <v>820</v>
      </c>
      <c r="B2" s="48" t="s">
        <v>1214</v>
      </c>
      <c r="C2" s="37" t="s">
        <v>1215</v>
      </c>
      <c r="D2" s="37" t="s">
        <v>1216</v>
      </c>
      <c r="E2" s="37" t="s">
        <v>1217</v>
      </c>
      <c r="F2" s="37" t="s">
        <v>1218</v>
      </c>
      <c r="G2" s="37" t="s">
        <v>1219</v>
      </c>
      <c r="H2" s="37" t="s">
        <v>1220</v>
      </c>
      <c r="I2" s="37" t="s">
        <v>1221</v>
      </c>
      <c r="J2" s="37" t="s">
        <v>1222</v>
      </c>
      <c r="K2" s="37" t="s">
        <v>1223</v>
      </c>
      <c r="L2" s="37" t="s">
        <v>1224</v>
      </c>
    </row>
    <row r="3" spans="1:13" customFormat="1" ht="15.5">
      <c r="A3" t="s">
        <v>1225</v>
      </c>
      <c r="B3" s="1">
        <v>5.3600000000000004E-6</v>
      </c>
      <c r="C3" s="39" t="s">
        <v>1226</v>
      </c>
      <c r="D3" s="39" t="s">
        <v>1227</v>
      </c>
      <c r="E3" s="39" t="s">
        <v>1228</v>
      </c>
      <c r="F3" s="39" t="s">
        <v>1229</v>
      </c>
      <c r="G3" s="39" t="s">
        <v>1230</v>
      </c>
      <c r="H3" s="39" t="s">
        <v>1231</v>
      </c>
      <c r="I3" s="39" t="s">
        <v>1232</v>
      </c>
      <c r="J3" s="39" t="s">
        <v>1233</v>
      </c>
      <c r="K3" s="39" t="s">
        <v>1234</v>
      </c>
      <c r="L3" s="39" t="s">
        <v>1235</v>
      </c>
      <c r="M3" s="35"/>
    </row>
    <row r="4" spans="1:13" customFormat="1" ht="15.5">
      <c r="A4" t="s">
        <v>1236</v>
      </c>
      <c r="B4" s="1">
        <v>1.5099999999999999E-5</v>
      </c>
      <c r="C4" s="39" t="s">
        <v>1237</v>
      </c>
      <c r="D4" s="39" t="s">
        <v>1238</v>
      </c>
      <c r="E4" s="39" t="s">
        <v>1239</v>
      </c>
      <c r="F4" s="39" t="s">
        <v>1240</v>
      </c>
      <c r="G4" s="39" t="s">
        <v>1241</v>
      </c>
      <c r="H4" s="39" t="s">
        <v>1242</v>
      </c>
      <c r="I4" s="39" t="s">
        <v>1243</v>
      </c>
      <c r="J4" s="39" t="s">
        <v>1244</v>
      </c>
      <c r="K4" s="39" t="s">
        <v>1245</v>
      </c>
      <c r="L4" s="39" t="s">
        <v>1246</v>
      </c>
      <c r="M4" s="35"/>
    </row>
    <row r="5" spans="1:13" customFormat="1" ht="15.5">
      <c r="A5" t="s">
        <v>1247</v>
      </c>
      <c r="B5" s="1">
        <v>2.02E-4</v>
      </c>
      <c r="C5" s="39" t="s">
        <v>1248</v>
      </c>
      <c r="D5" s="39" t="s">
        <v>1249</v>
      </c>
      <c r="E5" s="39" t="s">
        <v>1250</v>
      </c>
      <c r="F5" s="39" t="s">
        <v>1251</v>
      </c>
      <c r="G5" s="39" t="s">
        <v>1252</v>
      </c>
      <c r="H5" s="39" t="s">
        <v>1253</v>
      </c>
      <c r="I5" s="39" t="s">
        <v>1254</v>
      </c>
      <c r="J5" s="39" t="s">
        <v>1233</v>
      </c>
      <c r="K5" s="39" t="s">
        <v>1255</v>
      </c>
      <c r="L5" s="39" t="s">
        <v>1256</v>
      </c>
      <c r="M5" s="35"/>
    </row>
    <row r="6" spans="1:13" customFormat="1" ht="15.5">
      <c r="A6" t="s">
        <v>1257</v>
      </c>
      <c r="B6" s="1">
        <v>7.3399999999999995E-4</v>
      </c>
      <c r="C6" s="39" t="s">
        <v>1258</v>
      </c>
      <c r="D6" s="39" t="s">
        <v>1259</v>
      </c>
      <c r="E6" s="39" t="s">
        <v>1260</v>
      </c>
      <c r="F6" s="39" t="s">
        <v>1261</v>
      </c>
      <c r="G6" s="39" t="s">
        <v>1262</v>
      </c>
      <c r="H6" s="39" t="s">
        <v>892</v>
      </c>
      <c r="I6" s="39" t="s">
        <v>1263</v>
      </c>
      <c r="J6" s="39" t="s">
        <v>1264</v>
      </c>
      <c r="K6" s="39" t="s">
        <v>1265</v>
      </c>
      <c r="L6" s="39" t="s">
        <v>1266</v>
      </c>
      <c r="M6" s="35"/>
    </row>
    <row r="7" spans="1:13" customFormat="1" ht="15.5">
      <c r="A7" t="s">
        <v>1267</v>
      </c>
      <c r="B7" s="1">
        <v>2.7499999999999998E-3</v>
      </c>
      <c r="C7" s="39" t="s">
        <v>1268</v>
      </c>
      <c r="D7" s="39" t="s">
        <v>1269</v>
      </c>
      <c r="E7" s="39" t="s">
        <v>1270</v>
      </c>
      <c r="F7" s="39" t="s">
        <v>1271</v>
      </c>
      <c r="G7" s="39" t="s">
        <v>1272</v>
      </c>
      <c r="H7" s="39" t="s">
        <v>1273</v>
      </c>
      <c r="I7" s="39" t="s">
        <v>1274</v>
      </c>
      <c r="J7" s="39" t="s">
        <v>1275</v>
      </c>
      <c r="K7" s="39" t="s">
        <v>1276</v>
      </c>
      <c r="L7" s="39" t="s">
        <v>1277</v>
      </c>
      <c r="M7" s="35"/>
    </row>
    <row r="8" spans="1:13">
      <c r="A8" s="501" t="s">
        <v>1278</v>
      </c>
      <c r="B8" s="501"/>
      <c r="C8" s="501"/>
      <c r="D8" s="501"/>
      <c r="E8" s="501"/>
      <c r="F8" s="501"/>
      <c r="G8" s="501"/>
      <c r="H8" s="501"/>
      <c r="I8" s="501"/>
      <c r="J8" s="501"/>
      <c r="K8" s="501"/>
      <c r="L8" s="501"/>
    </row>
  </sheetData>
  <mergeCells count="2">
    <mergeCell ref="A1:L1"/>
    <mergeCell ref="A8:L8"/>
  </mergeCell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C39"/>
  <sheetViews>
    <sheetView workbookViewId="0">
      <selection sqref="A1:C1"/>
    </sheetView>
  </sheetViews>
  <sheetFormatPr defaultColWidth="10.83203125" defaultRowHeight="14.5"/>
  <cols>
    <col min="1" max="1" width="26" style="50" bestFit="1" customWidth="1"/>
    <col min="2" max="2" width="49" style="50" bestFit="1" customWidth="1"/>
    <col min="3" max="3" width="21" style="50" bestFit="1" customWidth="1"/>
    <col min="4" max="16384" width="10.83203125" style="50"/>
  </cols>
  <sheetData>
    <row r="1" spans="1:3">
      <c r="A1" s="503" t="s">
        <v>1678</v>
      </c>
      <c r="B1" s="503"/>
      <c r="C1" s="503"/>
    </row>
    <row r="2" spans="1:3" ht="15" thickBot="1">
      <c r="A2" s="51" t="s">
        <v>1279</v>
      </c>
      <c r="B2" s="51" t="s">
        <v>1280</v>
      </c>
      <c r="C2" s="51" t="s">
        <v>1281</v>
      </c>
    </row>
    <row r="3" spans="1:3">
      <c r="A3" s="52" t="s">
        <v>1282</v>
      </c>
      <c r="B3" s="52" t="s">
        <v>1283</v>
      </c>
      <c r="C3" s="52" t="s">
        <v>1284</v>
      </c>
    </row>
    <row r="4" spans="1:3">
      <c r="A4" s="52" t="s">
        <v>1285</v>
      </c>
      <c r="B4" s="52" t="s">
        <v>1286</v>
      </c>
      <c r="C4" s="52" t="s">
        <v>1287</v>
      </c>
    </row>
    <row r="5" spans="1:3">
      <c r="A5" s="52" t="s">
        <v>1288</v>
      </c>
      <c r="B5" s="52" t="s">
        <v>1289</v>
      </c>
      <c r="C5" s="52" t="s">
        <v>304</v>
      </c>
    </row>
    <row r="6" spans="1:3">
      <c r="A6" s="52" t="s">
        <v>1290</v>
      </c>
      <c r="B6" s="52" t="s">
        <v>1291</v>
      </c>
      <c r="C6" s="52" t="s">
        <v>1292</v>
      </c>
    </row>
    <row r="7" spans="1:3">
      <c r="A7" s="52" t="s">
        <v>1293</v>
      </c>
      <c r="B7" s="52" t="s">
        <v>1294</v>
      </c>
      <c r="C7" s="52" t="s">
        <v>1295</v>
      </c>
    </row>
    <row r="8" spans="1:3">
      <c r="A8" s="52" t="s">
        <v>1296</v>
      </c>
      <c r="B8" s="52" t="s">
        <v>1297</v>
      </c>
      <c r="C8" s="52" t="s">
        <v>190</v>
      </c>
    </row>
    <row r="9" spans="1:3">
      <c r="A9" s="52" t="s">
        <v>1298</v>
      </c>
      <c r="B9" s="52" t="s">
        <v>1299</v>
      </c>
      <c r="C9" s="52" t="s">
        <v>1300</v>
      </c>
    </row>
    <row r="10" spans="1:3">
      <c r="A10" s="52" t="s">
        <v>1301</v>
      </c>
      <c r="B10" s="52" t="s">
        <v>1302</v>
      </c>
      <c r="C10" s="52" t="s">
        <v>1303</v>
      </c>
    </row>
    <row r="11" spans="1:3">
      <c r="A11" s="52" t="s">
        <v>1304</v>
      </c>
      <c r="B11" s="52" t="s">
        <v>1305</v>
      </c>
      <c r="C11" s="52" t="s">
        <v>1306</v>
      </c>
    </row>
    <row r="12" spans="1:3">
      <c r="A12" s="52" t="s">
        <v>1307</v>
      </c>
      <c r="B12" s="52" t="s">
        <v>1308</v>
      </c>
      <c r="C12" s="52" t="s">
        <v>1309</v>
      </c>
    </row>
    <row r="13" spans="1:3">
      <c r="A13" s="52" t="s">
        <v>1310</v>
      </c>
      <c r="B13" s="52" t="s">
        <v>1311</v>
      </c>
      <c r="C13" s="52" t="s">
        <v>1312</v>
      </c>
    </row>
    <row r="14" spans="1:3">
      <c r="A14" s="52" t="s">
        <v>1313</v>
      </c>
      <c r="B14" s="52" t="s">
        <v>1314</v>
      </c>
      <c r="C14" s="52" t="s">
        <v>1315</v>
      </c>
    </row>
    <row r="15" spans="1:3">
      <c r="A15" s="52" t="s">
        <v>1316</v>
      </c>
      <c r="B15" s="52" t="s">
        <v>1317</v>
      </c>
      <c r="C15" s="52" t="s">
        <v>1318</v>
      </c>
    </row>
    <row r="16" spans="1:3">
      <c r="A16" s="52" t="s">
        <v>1319</v>
      </c>
      <c r="B16" s="52" t="s">
        <v>1320</v>
      </c>
      <c r="C16" s="52" t="s">
        <v>1321</v>
      </c>
    </row>
    <row r="17" spans="1:3">
      <c r="A17" s="52" t="s">
        <v>1322</v>
      </c>
      <c r="B17" s="52" t="s">
        <v>1323</v>
      </c>
      <c r="C17" s="52" t="s">
        <v>1324</v>
      </c>
    </row>
    <row r="18" spans="1:3">
      <c r="A18" s="52" t="s">
        <v>1325</v>
      </c>
      <c r="B18" s="52" t="s">
        <v>1326</v>
      </c>
      <c r="C18" s="52" t="s">
        <v>1327</v>
      </c>
    </row>
    <row r="19" spans="1:3">
      <c r="A19" s="52" t="s">
        <v>1328</v>
      </c>
      <c r="B19" s="52" t="s">
        <v>1329</v>
      </c>
      <c r="C19" s="52" t="s">
        <v>1330</v>
      </c>
    </row>
    <row r="20" spans="1:3">
      <c r="A20" s="52" t="s">
        <v>1331</v>
      </c>
      <c r="B20" s="52" t="s">
        <v>1332</v>
      </c>
      <c r="C20" s="52" t="s">
        <v>1333</v>
      </c>
    </row>
    <row r="21" spans="1:3">
      <c r="A21" s="52" t="s">
        <v>1334</v>
      </c>
      <c r="B21" s="52" t="s">
        <v>1335</v>
      </c>
      <c r="C21" s="52" t="s">
        <v>1336</v>
      </c>
    </row>
    <row r="22" spans="1:3">
      <c r="A22" s="52" t="s">
        <v>1337</v>
      </c>
      <c r="B22" s="52" t="s">
        <v>1338</v>
      </c>
      <c r="C22" s="52" t="s">
        <v>1339</v>
      </c>
    </row>
    <row r="23" spans="1:3">
      <c r="A23" s="52" t="s">
        <v>1340</v>
      </c>
      <c r="B23" s="52" t="s">
        <v>1341</v>
      </c>
      <c r="C23" s="35"/>
    </row>
    <row r="24" spans="1:3">
      <c r="A24" s="52" t="s">
        <v>1342</v>
      </c>
      <c r="B24" s="52" t="s">
        <v>1343</v>
      </c>
      <c r="C24" s="35"/>
    </row>
    <row r="25" spans="1:3">
      <c r="A25" s="52" t="s">
        <v>1344</v>
      </c>
      <c r="B25" s="52" t="s">
        <v>1345</v>
      </c>
      <c r="C25" s="35"/>
    </row>
    <row r="26" spans="1:3">
      <c r="A26" s="52" t="s">
        <v>1346</v>
      </c>
      <c r="B26" s="52" t="s">
        <v>1347</v>
      </c>
      <c r="C26" s="35"/>
    </row>
    <row r="27" spans="1:3">
      <c r="A27" s="52" t="s">
        <v>1348</v>
      </c>
      <c r="B27" s="52" t="s">
        <v>1349</v>
      </c>
      <c r="C27" s="35"/>
    </row>
    <row r="28" spans="1:3">
      <c r="A28" s="52" t="s">
        <v>1350</v>
      </c>
      <c r="B28" s="52" t="s">
        <v>1351</v>
      </c>
      <c r="C28" s="35"/>
    </row>
    <row r="29" spans="1:3">
      <c r="A29" s="52" t="s">
        <v>1352</v>
      </c>
      <c r="B29" s="52" t="s">
        <v>1353</v>
      </c>
      <c r="C29" s="35"/>
    </row>
    <row r="30" spans="1:3">
      <c r="A30" s="52" t="s">
        <v>1354</v>
      </c>
      <c r="B30" s="52" t="s">
        <v>1355</v>
      </c>
      <c r="C30" s="35"/>
    </row>
    <row r="31" spans="1:3">
      <c r="A31" s="52" t="s">
        <v>1356</v>
      </c>
      <c r="B31" s="52" t="s">
        <v>1357</v>
      </c>
      <c r="C31" s="35"/>
    </row>
    <row r="32" spans="1:3">
      <c r="A32" s="52" t="s">
        <v>1358</v>
      </c>
      <c r="B32" s="52" t="s">
        <v>1359</v>
      </c>
      <c r="C32" s="35"/>
    </row>
    <row r="33" spans="1:3">
      <c r="A33" s="52" t="s">
        <v>1360</v>
      </c>
      <c r="B33" s="52" t="s">
        <v>1361</v>
      </c>
      <c r="C33" s="35"/>
    </row>
    <row r="34" spans="1:3">
      <c r="A34" s="52" t="s">
        <v>1362</v>
      </c>
      <c r="B34" s="52" t="s">
        <v>1363</v>
      </c>
      <c r="C34" s="35"/>
    </row>
    <row r="35" spans="1:3">
      <c r="A35" s="52" t="s">
        <v>1364</v>
      </c>
      <c r="B35" s="52" t="s">
        <v>1365</v>
      </c>
      <c r="C35" s="35"/>
    </row>
    <row r="36" spans="1:3">
      <c r="A36" s="52" t="s">
        <v>1366</v>
      </c>
      <c r="B36" s="52" t="s">
        <v>1367</v>
      </c>
      <c r="C36" s="35"/>
    </row>
    <row r="37" spans="1:3">
      <c r="A37" s="52" t="s">
        <v>1368</v>
      </c>
      <c r="B37" s="52" t="s">
        <v>1369</v>
      </c>
      <c r="C37" s="35"/>
    </row>
    <row r="38" spans="1:3">
      <c r="A38" s="52" t="s">
        <v>1370</v>
      </c>
      <c r="B38" s="52" t="s">
        <v>1371</v>
      </c>
      <c r="C38" s="35"/>
    </row>
    <row r="39" spans="1:3" ht="15" thickBot="1">
      <c r="A39" s="53"/>
      <c r="B39" s="54" t="s">
        <v>1372</v>
      </c>
      <c r="C39" s="53"/>
    </row>
  </sheetData>
  <mergeCells count="1">
    <mergeCell ref="A1:C1"/>
  </mergeCell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G26"/>
  <sheetViews>
    <sheetView workbookViewId="0">
      <selection activeCell="D41" sqref="D41"/>
    </sheetView>
  </sheetViews>
  <sheetFormatPr defaultColWidth="11" defaultRowHeight="15.5"/>
  <cols>
    <col min="1" max="1" width="4.6640625" bestFit="1" customWidth="1"/>
    <col min="2" max="2" width="21.33203125" bestFit="1" customWidth="1"/>
    <col min="3" max="3" width="11.33203125" bestFit="1" customWidth="1"/>
    <col min="4" max="4" width="12.1640625" bestFit="1" customWidth="1"/>
    <col min="5" max="5" width="13.33203125" bestFit="1" customWidth="1"/>
    <col min="6" max="6" width="11.83203125" bestFit="1" customWidth="1"/>
    <col min="7" max="7" width="7.33203125" bestFit="1" customWidth="1"/>
  </cols>
  <sheetData>
    <row r="1" spans="1:7">
      <c r="A1" s="520" t="s">
        <v>2536</v>
      </c>
      <c r="B1" s="520"/>
      <c r="C1" s="520"/>
      <c r="D1" s="520"/>
      <c r="E1" s="520"/>
      <c r="F1" s="520"/>
      <c r="G1" s="520"/>
    </row>
    <row r="2" spans="1:7">
      <c r="A2" t="s">
        <v>1677</v>
      </c>
      <c r="B2" t="s">
        <v>1567</v>
      </c>
      <c r="C2" t="s">
        <v>1568</v>
      </c>
      <c r="D2" t="s">
        <v>1569</v>
      </c>
      <c r="E2" t="s">
        <v>1570</v>
      </c>
      <c r="F2" t="s">
        <v>1571</v>
      </c>
      <c r="G2" t="s">
        <v>1572</v>
      </c>
    </row>
    <row r="3" spans="1:7">
      <c r="A3" t="s">
        <v>619</v>
      </c>
      <c r="B3" t="s">
        <v>1573</v>
      </c>
      <c r="C3" s="161" t="s">
        <v>1532</v>
      </c>
      <c r="D3" t="s">
        <v>1574</v>
      </c>
      <c r="E3" t="s">
        <v>1575</v>
      </c>
      <c r="F3" t="s">
        <v>1576</v>
      </c>
      <c r="G3" s="162" t="s">
        <v>1577</v>
      </c>
    </row>
    <row r="4" spans="1:7">
      <c r="A4" t="s">
        <v>619</v>
      </c>
      <c r="B4" t="s">
        <v>1578</v>
      </c>
      <c r="C4" s="161" t="s">
        <v>1526</v>
      </c>
      <c r="D4" t="s">
        <v>1579</v>
      </c>
      <c r="E4" t="s">
        <v>1580</v>
      </c>
      <c r="F4" t="s">
        <v>1581</v>
      </c>
      <c r="G4" t="s">
        <v>1582</v>
      </c>
    </row>
    <row r="5" spans="1:7">
      <c r="A5" t="s">
        <v>619</v>
      </c>
      <c r="B5" t="s">
        <v>1583</v>
      </c>
      <c r="C5" s="161" t="s">
        <v>1520</v>
      </c>
      <c r="D5" t="s">
        <v>1584</v>
      </c>
      <c r="E5" t="s">
        <v>1585</v>
      </c>
      <c r="F5" t="s">
        <v>1586</v>
      </c>
      <c r="G5" t="s">
        <v>1587</v>
      </c>
    </row>
    <row r="6" spans="1:7">
      <c r="A6" t="s">
        <v>619</v>
      </c>
      <c r="B6" t="s">
        <v>1588</v>
      </c>
      <c r="C6" s="161" t="s">
        <v>1543</v>
      </c>
      <c r="D6" t="s">
        <v>1589</v>
      </c>
      <c r="E6" t="s">
        <v>1590</v>
      </c>
      <c r="F6" t="s">
        <v>1591</v>
      </c>
      <c r="G6" t="s">
        <v>1592</v>
      </c>
    </row>
    <row r="7" spans="1:7">
      <c r="A7" t="s">
        <v>619</v>
      </c>
      <c r="B7" t="s">
        <v>1593</v>
      </c>
      <c r="C7" s="161" t="s">
        <v>1468</v>
      </c>
      <c r="D7" t="s">
        <v>1594</v>
      </c>
      <c r="E7" t="s">
        <v>1595</v>
      </c>
      <c r="F7" t="s">
        <v>1596</v>
      </c>
      <c r="G7" t="s">
        <v>1597</v>
      </c>
    </row>
    <row r="8" spans="1:7">
      <c r="A8" t="s">
        <v>619</v>
      </c>
      <c r="B8" t="s">
        <v>1598</v>
      </c>
      <c r="C8" s="161" t="s">
        <v>1599</v>
      </c>
      <c r="D8" t="s">
        <v>1600</v>
      </c>
      <c r="E8" t="s">
        <v>1601</v>
      </c>
      <c r="F8" t="s">
        <v>1602</v>
      </c>
      <c r="G8" t="s">
        <v>1603</v>
      </c>
    </row>
    <row r="9" spans="1:7">
      <c r="A9" t="s">
        <v>619</v>
      </c>
      <c r="B9" t="s">
        <v>1604</v>
      </c>
      <c r="C9" s="161" t="s">
        <v>1605</v>
      </c>
      <c r="D9" t="s">
        <v>1606</v>
      </c>
      <c r="E9" t="s">
        <v>1607</v>
      </c>
      <c r="F9" t="s">
        <v>1608</v>
      </c>
      <c r="G9" t="s">
        <v>1609</v>
      </c>
    </row>
    <row r="10" spans="1:7">
      <c r="A10" t="s">
        <v>619</v>
      </c>
      <c r="B10" t="s">
        <v>1610</v>
      </c>
      <c r="C10" s="161" t="s">
        <v>1611</v>
      </c>
      <c r="D10" t="s">
        <v>1612</v>
      </c>
      <c r="E10" t="s">
        <v>1613</v>
      </c>
      <c r="F10" t="s">
        <v>1614</v>
      </c>
      <c r="G10" t="s">
        <v>1615</v>
      </c>
    </row>
    <row r="11" spans="1:7">
      <c r="A11" t="s">
        <v>619</v>
      </c>
      <c r="B11" t="s">
        <v>1604</v>
      </c>
      <c r="C11" s="161" t="s">
        <v>1616</v>
      </c>
      <c r="E11" t="s">
        <v>1617</v>
      </c>
      <c r="F11" t="s">
        <v>1618</v>
      </c>
      <c r="G11" t="s">
        <v>1619</v>
      </c>
    </row>
    <row r="12" spans="1:7">
      <c r="A12" t="s">
        <v>619</v>
      </c>
      <c r="B12" t="s">
        <v>1620</v>
      </c>
      <c r="C12" s="161" t="s">
        <v>1483</v>
      </c>
      <c r="F12" t="s">
        <v>1621</v>
      </c>
      <c r="G12" t="s">
        <v>1621</v>
      </c>
    </row>
    <row r="13" spans="1:7">
      <c r="A13" t="s">
        <v>619</v>
      </c>
      <c r="B13" t="s">
        <v>1622</v>
      </c>
      <c r="C13" s="161" t="s">
        <v>1444</v>
      </c>
      <c r="D13" t="s">
        <v>1623</v>
      </c>
      <c r="E13" t="s">
        <v>1624</v>
      </c>
      <c r="F13" t="s">
        <v>1625</v>
      </c>
      <c r="G13" t="s">
        <v>1626</v>
      </c>
    </row>
    <row r="14" spans="1:7">
      <c r="A14" t="s">
        <v>619</v>
      </c>
      <c r="B14" t="s">
        <v>1627</v>
      </c>
      <c r="C14" s="161" t="s">
        <v>1628</v>
      </c>
      <c r="D14" t="s">
        <v>1629</v>
      </c>
      <c r="E14" t="s">
        <v>1630</v>
      </c>
      <c r="F14" t="s">
        <v>1631</v>
      </c>
      <c r="G14" t="s">
        <v>1632</v>
      </c>
    </row>
    <row r="15" spans="1:7">
      <c r="A15" t="s">
        <v>619</v>
      </c>
      <c r="B15" t="s">
        <v>1633</v>
      </c>
      <c r="C15" s="161" t="s">
        <v>1634</v>
      </c>
      <c r="D15" t="s">
        <v>1635</v>
      </c>
      <c r="E15" t="s">
        <v>1636</v>
      </c>
      <c r="F15" t="s">
        <v>1637</v>
      </c>
      <c r="G15" t="s">
        <v>1638</v>
      </c>
    </row>
    <row r="16" spans="1:7">
      <c r="A16" t="s">
        <v>619</v>
      </c>
      <c r="B16" t="s">
        <v>1639</v>
      </c>
      <c r="C16" s="161" t="s">
        <v>1640</v>
      </c>
      <c r="D16" t="s">
        <v>1641</v>
      </c>
      <c r="E16" t="s">
        <v>1642</v>
      </c>
      <c r="F16" t="s">
        <v>1643</v>
      </c>
      <c r="G16" t="s">
        <v>1644</v>
      </c>
    </row>
    <row r="17" spans="1:7">
      <c r="A17" t="s">
        <v>619</v>
      </c>
      <c r="B17" t="s">
        <v>1645</v>
      </c>
      <c r="C17" s="161" t="s">
        <v>1646</v>
      </c>
      <c r="D17" t="s">
        <v>1647</v>
      </c>
      <c r="E17" t="s">
        <v>1648</v>
      </c>
      <c r="F17" t="s">
        <v>1649</v>
      </c>
      <c r="G17" t="s">
        <v>1650</v>
      </c>
    </row>
    <row r="18" spans="1:7">
      <c r="A18" t="s">
        <v>619</v>
      </c>
      <c r="B18" t="s">
        <v>1598</v>
      </c>
      <c r="C18" s="161" t="s">
        <v>1651</v>
      </c>
      <c r="D18" t="s">
        <v>1652</v>
      </c>
      <c r="E18" t="s">
        <v>1653</v>
      </c>
      <c r="F18" t="s">
        <v>1654</v>
      </c>
      <c r="G18" t="s">
        <v>1655</v>
      </c>
    </row>
    <row r="19" spans="1:7">
      <c r="A19" t="s">
        <v>620</v>
      </c>
      <c r="B19" t="s">
        <v>1656</v>
      </c>
      <c r="C19" s="161" t="s">
        <v>1532</v>
      </c>
      <c r="D19" t="s">
        <v>1574</v>
      </c>
      <c r="E19" t="s">
        <v>1575</v>
      </c>
      <c r="F19" t="s">
        <v>1576</v>
      </c>
      <c r="G19" t="s">
        <v>1577</v>
      </c>
    </row>
    <row r="20" spans="1:7">
      <c r="A20" t="s">
        <v>620</v>
      </c>
      <c r="B20" t="s">
        <v>1657</v>
      </c>
      <c r="C20" s="161" t="s">
        <v>1522</v>
      </c>
      <c r="D20" t="s">
        <v>1658</v>
      </c>
      <c r="E20" t="s">
        <v>1659</v>
      </c>
      <c r="F20" t="s">
        <v>1660</v>
      </c>
      <c r="G20" t="s">
        <v>1661</v>
      </c>
    </row>
    <row r="21" spans="1:7">
      <c r="A21" t="s">
        <v>620</v>
      </c>
      <c r="B21" t="s">
        <v>1662</v>
      </c>
      <c r="C21" s="161" t="s">
        <v>1565</v>
      </c>
      <c r="D21" t="s">
        <v>1663</v>
      </c>
      <c r="E21" t="s">
        <v>1664</v>
      </c>
      <c r="F21" t="s">
        <v>1665</v>
      </c>
      <c r="G21" t="s">
        <v>1666</v>
      </c>
    </row>
    <row r="22" spans="1:7">
      <c r="A22" t="s">
        <v>620</v>
      </c>
      <c r="B22" t="s">
        <v>1667</v>
      </c>
      <c r="C22" s="161" t="s">
        <v>1599</v>
      </c>
      <c r="D22" t="s">
        <v>1600</v>
      </c>
      <c r="E22" t="s">
        <v>1601</v>
      </c>
      <c r="F22" t="s">
        <v>1602</v>
      </c>
      <c r="G22" t="s">
        <v>1603</v>
      </c>
    </row>
    <row r="23" spans="1:7">
      <c r="A23" t="s">
        <v>620</v>
      </c>
      <c r="B23" t="s">
        <v>1668</v>
      </c>
      <c r="C23" s="161" t="s">
        <v>1669</v>
      </c>
      <c r="D23" t="s">
        <v>1670</v>
      </c>
      <c r="E23" t="s">
        <v>1671</v>
      </c>
      <c r="F23" t="s">
        <v>1672</v>
      </c>
      <c r="G23" t="s">
        <v>1673</v>
      </c>
    </row>
    <row r="24" spans="1:7">
      <c r="A24" t="s">
        <v>620</v>
      </c>
      <c r="B24" t="s">
        <v>1674</v>
      </c>
      <c r="C24" s="161" t="s">
        <v>1483</v>
      </c>
      <c r="F24" t="s">
        <v>1621</v>
      </c>
      <c r="G24" t="s">
        <v>1621</v>
      </c>
    </row>
    <row r="25" spans="1:7">
      <c r="A25" t="s">
        <v>620</v>
      </c>
      <c r="B25" t="s">
        <v>1675</v>
      </c>
      <c r="C25" s="161" t="s">
        <v>1628</v>
      </c>
      <c r="D25" t="s">
        <v>1629</v>
      </c>
      <c r="E25" t="s">
        <v>1630</v>
      </c>
      <c r="F25" t="s">
        <v>1631</v>
      </c>
      <c r="G25" t="s">
        <v>1632</v>
      </c>
    </row>
    <row r="26" spans="1:7">
      <c r="A26" t="s">
        <v>620</v>
      </c>
      <c r="B26" t="s">
        <v>1674</v>
      </c>
      <c r="C26" s="161" t="s">
        <v>1550</v>
      </c>
      <c r="D26" t="s">
        <v>1676</v>
      </c>
      <c r="F26" t="s">
        <v>27</v>
      </c>
      <c r="G26" t="s">
        <v>1676</v>
      </c>
    </row>
  </sheetData>
  <mergeCells count="1">
    <mergeCell ref="A1:G1"/>
  </mergeCell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M22"/>
  <sheetViews>
    <sheetView workbookViewId="0">
      <selection activeCell="F26" sqref="F26"/>
    </sheetView>
  </sheetViews>
  <sheetFormatPr defaultColWidth="11" defaultRowHeight="15.5"/>
  <sheetData>
    <row r="1" spans="1:13">
      <c r="A1" s="504" t="s">
        <v>2422</v>
      </c>
      <c r="B1" s="504"/>
      <c r="C1" s="504"/>
      <c r="D1" s="504"/>
      <c r="E1" s="504"/>
      <c r="F1" s="504"/>
      <c r="G1" s="504"/>
      <c r="H1" s="504"/>
      <c r="I1" s="504"/>
      <c r="J1" s="504"/>
      <c r="K1" s="504"/>
      <c r="L1" s="504"/>
      <c r="M1" s="504"/>
    </row>
    <row r="2" spans="1:13">
      <c r="A2" s="413" t="s">
        <v>378</v>
      </c>
      <c r="B2" s="414" t="s">
        <v>1059</v>
      </c>
      <c r="C2" s="414" t="s">
        <v>2423</v>
      </c>
      <c r="D2" s="414" t="s">
        <v>381</v>
      </c>
      <c r="E2" s="414" t="s">
        <v>2424</v>
      </c>
      <c r="F2" s="414" t="s">
        <v>1378</v>
      </c>
      <c r="G2" s="414" t="s">
        <v>1379</v>
      </c>
      <c r="H2" s="415" t="s">
        <v>2425</v>
      </c>
      <c r="I2" s="414" t="s">
        <v>2426</v>
      </c>
      <c r="J2" s="414" t="s">
        <v>2427</v>
      </c>
      <c r="K2" s="416" t="s">
        <v>2428</v>
      </c>
      <c r="L2" s="414" t="s">
        <v>2429</v>
      </c>
      <c r="M2" s="417" t="s">
        <v>2430</v>
      </c>
    </row>
    <row r="3" spans="1:13">
      <c r="A3" s="418" t="s">
        <v>2431</v>
      </c>
      <c r="B3" s="418" t="s">
        <v>85</v>
      </c>
      <c r="C3" s="418" t="s">
        <v>2432</v>
      </c>
      <c r="D3" s="418">
        <v>11</v>
      </c>
      <c r="E3" s="418">
        <v>46877220</v>
      </c>
      <c r="F3" s="418" t="s">
        <v>395</v>
      </c>
      <c r="G3" s="418" t="s">
        <v>398</v>
      </c>
      <c r="H3" s="423">
        <v>0.89984500000000001</v>
      </c>
      <c r="I3" s="418" t="s">
        <v>2433</v>
      </c>
      <c r="J3" s="418">
        <v>0.67689999999999995</v>
      </c>
      <c r="K3" s="419" t="s">
        <v>1545</v>
      </c>
      <c r="L3" s="418" t="s">
        <v>2434</v>
      </c>
      <c r="M3" s="418" t="s">
        <v>27</v>
      </c>
    </row>
    <row r="4" spans="1:13">
      <c r="A4" s="418" t="s">
        <v>2431</v>
      </c>
      <c r="B4" s="418" t="s">
        <v>109</v>
      </c>
      <c r="C4" s="418" t="s">
        <v>2435</v>
      </c>
      <c r="D4" s="418">
        <v>17</v>
      </c>
      <c r="E4" s="418">
        <v>45429931</v>
      </c>
      <c r="F4" s="418" t="s">
        <v>398</v>
      </c>
      <c r="G4" s="418" t="s">
        <v>395</v>
      </c>
      <c r="H4" s="424">
        <v>1</v>
      </c>
      <c r="I4" s="418" t="s">
        <v>2436</v>
      </c>
      <c r="J4" s="418">
        <v>0.1938</v>
      </c>
      <c r="K4" s="419" t="s">
        <v>1550</v>
      </c>
      <c r="L4" s="418" t="s">
        <v>2437</v>
      </c>
      <c r="M4" s="418" t="s">
        <v>27</v>
      </c>
    </row>
    <row r="5" spans="1:13">
      <c r="A5" s="418" t="s">
        <v>2431</v>
      </c>
      <c r="B5" s="418" t="s">
        <v>109</v>
      </c>
      <c r="C5" s="418" t="s">
        <v>2438</v>
      </c>
      <c r="D5" s="418">
        <v>17</v>
      </c>
      <c r="E5" s="418">
        <v>45846834</v>
      </c>
      <c r="F5" s="418" t="s">
        <v>398</v>
      </c>
      <c r="G5" s="418" t="s">
        <v>399</v>
      </c>
      <c r="H5" s="423">
        <v>0.72809500000000005</v>
      </c>
      <c r="I5" s="418" t="s">
        <v>2436</v>
      </c>
      <c r="J5" s="418">
        <v>0.23960000000000001</v>
      </c>
      <c r="K5" s="419" t="s">
        <v>1556</v>
      </c>
      <c r="L5" s="418" t="s">
        <v>2439</v>
      </c>
      <c r="M5" s="418" t="s">
        <v>27</v>
      </c>
    </row>
    <row r="6" spans="1:13">
      <c r="A6" s="418" t="s">
        <v>2431</v>
      </c>
      <c r="B6" s="418" t="s">
        <v>109</v>
      </c>
      <c r="C6" s="418" t="s">
        <v>2440</v>
      </c>
      <c r="D6" s="418">
        <v>17</v>
      </c>
      <c r="E6" s="418">
        <v>45846764</v>
      </c>
      <c r="F6" s="418" t="s">
        <v>399</v>
      </c>
      <c r="G6" s="418" t="s">
        <v>397</v>
      </c>
      <c r="H6" s="423">
        <v>0.72809500000000005</v>
      </c>
      <c r="I6" s="418" t="s">
        <v>2436</v>
      </c>
      <c r="J6" s="418">
        <v>0.23960000000000001</v>
      </c>
      <c r="K6" s="419" t="s">
        <v>1556</v>
      </c>
      <c r="L6" s="418" t="s">
        <v>2441</v>
      </c>
      <c r="M6" s="418" t="s">
        <v>27</v>
      </c>
    </row>
    <row r="7" spans="1:13">
      <c r="A7" s="418" t="s">
        <v>2431</v>
      </c>
      <c r="B7" s="418" t="s">
        <v>109</v>
      </c>
      <c r="C7" s="418" t="s">
        <v>2442</v>
      </c>
      <c r="D7" s="418">
        <v>17</v>
      </c>
      <c r="E7" s="418">
        <v>45846707</v>
      </c>
      <c r="F7" s="418" t="s">
        <v>395</v>
      </c>
      <c r="G7" s="418" t="s">
        <v>398</v>
      </c>
      <c r="H7" s="423">
        <v>0.72809500000000005</v>
      </c>
      <c r="I7" s="418" t="s">
        <v>2436</v>
      </c>
      <c r="J7" s="418">
        <v>0.23960000000000001</v>
      </c>
      <c r="K7" s="419" t="s">
        <v>1556</v>
      </c>
      <c r="L7" s="418" t="s">
        <v>2443</v>
      </c>
      <c r="M7" s="418" t="s">
        <v>27</v>
      </c>
    </row>
    <row r="8" spans="1:13">
      <c r="A8" s="418" t="s">
        <v>2431</v>
      </c>
      <c r="B8" s="418" t="s">
        <v>109</v>
      </c>
      <c r="C8" s="418" t="s">
        <v>2444</v>
      </c>
      <c r="D8" s="418">
        <v>17</v>
      </c>
      <c r="E8" s="418">
        <v>45846317</v>
      </c>
      <c r="F8" s="418" t="s">
        <v>397</v>
      </c>
      <c r="G8" s="418" t="s">
        <v>399</v>
      </c>
      <c r="H8" s="423">
        <v>0.72809500000000005</v>
      </c>
      <c r="I8" s="418" t="s">
        <v>2436</v>
      </c>
      <c r="J8" s="418">
        <v>0.23960000000000001</v>
      </c>
      <c r="K8" s="419" t="s">
        <v>1556</v>
      </c>
      <c r="L8" s="418" t="s">
        <v>2445</v>
      </c>
      <c r="M8" s="418" t="s">
        <v>2446</v>
      </c>
    </row>
    <row r="9" spans="1:13">
      <c r="A9" s="418" t="s">
        <v>2431</v>
      </c>
      <c r="B9" s="418" t="s">
        <v>109</v>
      </c>
      <c r="C9" s="418" t="s">
        <v>2447</v>
      </c>
      <c r="D9" s="418">
        <v>17</v>
      </c>
      <c r="E9" s="418">
        <v>45845900</v>
      </c>
      <c r="F9" s="418" t="s">
        <v>399</v>
      </c>
      <c r="G9" s="418" t="s">
        <v>397</v>
      </c>
      <c r="H9" s="423">
        <v>0.72809500000000005</v>
      </c>
      <c r="I9" s="418" t="s">
        <v>2436</v>
      </c>
      <c r="J9" s="418">
        <v>0.23960000000000001</v>
      </c>
      <c r="K9" s="419" t="s">
        <v>1556</v>
      </c>
      <c r="L9" s="418" t="s">
        <v>2448</v>
      </c>
      <c r="M9" s="418" t="s">
        <v>27</v>
      </c>
    </row>
    <row r="10" spans="1:13">
      <c r="A10" s="418" t="s">
        <v>2431</v>
      </c>
      <c r="B10" s="418" t="s">
        <v>109</v>
      </c>
      <c r="C10" s="418" t="s">
        <v>2449</v>
      </c>
      <c r="D10" s="418">
        <v>17</v>
      </c>
      <c r="E10" s="418">
        <v>45845576</v>
      </c>
      <c r="F10" s="418" t="s">
        <v>395</v>
      </c>
      <c r="G10" s="418" t="s">
        <v>398</v>
      </c>
      <c r="H10" s="423">
        <v>0.72809500000000005</v>
      </c>
      <c r="I10" s="418" t="s">
        <v>2436</v>
      </c>
      <c r="J10" s="418">
        <v>0.23960000000000001</v>
      </c>
      <c r="K10" s="419" t="s">
        <v>1556</v>
      </c>
      <c r="L10" s="418" t="s">
        <v>2450</v>
      </c>
      <c r="M10" s="418" t="s">
        <v>27</v>
      </c>
    </row>
    <row r="11" spans="1:13">
      <c r="A11" s="418" t="s">
        <v>2431</v>
      </c>
      <c r="B11" s="418" t="s">
        <v>109</v>
      </c>
      <c r="C11" s="418" t="s">
        <v>2451</v>
      </c>
      <c r="D11" s="418">
        <v>17</v>
      </c>
      <c r="E11" s="418">
        <v>45834793</v>
      </c>
      <c r="F11" s="418" t="s">
        <v>399</v>
      </c>
      <c r="G11" s="418" t="s">
        <v>398</v>
      </c>
      <c r="H11" s="423">
        <v>0.72809500000000005</v>
      </c>
      <c r="I11" s="418" t="s">
        <v>2436</v>
      </c>
      <c r="J11" s="418">
        <v>0.23960000000000001</v>
      </c>
      <c r="K11" s="419" t="s">
        <v>1552</v>
      </c>
      <c r="L11" s="418" t="s">
        <v>2452</v>
      </c>
      <c r="M11" s="418" t="s">
        <v>27</v>
      </c>
    </row>
    <row r="12" spans="1:13">
      <c r="A12" s="418" t="s">
        <v>2431</v>
      </c>
      <c r="B12" s="418" t="s">
        <v>109</v>
      </c>
      <c r="C12" s="418" t="s">
        <v>2453</v>
      </c>
      <c r="D12" s="418">
        <v>17</v>
      </c>
      <c r="E12" s="418">
        <v>46039753</v>
      </c>
      <c r="F12" s="418" t="s">
        <v>397</v>
      </c>
      <c r="G12" s="418" t="s">
        <v>399</v>
      </c>
      <c r="H12" s="423">
        <v>0.72414500000000004</v>
      </c>
      <c r="I12" s="418" t="s">
        <v>2436</v>
      </c>
      <c r="J12" s="418">
        <v>0.24060000000000001</v>
      </c>
      <c r="K12" s="419" t="s">
        <v>1558</v>
      </c>
      <c r="L12" s="418" t="s">
        <v>2454</v>
      </c>
      <c r="M12" s="418" t="s">
        <v>27</v>
      </c>
    </row>
    <row r="13" spans="1:13">
      <c r="A13" s="418" t="s">
        <v>2431</v>
      </c>
      <c r="B13" s="418" t="s">
        <v>109</v>
      </c>
      <c r="C13" s="418" t="s">
        <v>2455</v>
      </c>
      <c r="D13" s="418">
        <v>17</v>
      </c>
      <c r="E13" s="418">
        <v>46031540</v>
      </c>
      <c r="F13" s="418" t="s">
        <v>397</v>
      </c>
      <c r="G13" s="418" t="s">
        <v>399</v>
      </c>
      <c r="H13" s="423">
        <v>0.72414500000000004</v>
      </c>
      <c r="I13" s="418" t="s">
        <v>2436</v>
      </c>
      <c r="J13" s="418">
        <v>0.24060000000000001</v>
      </c>
      <c r="K13" s="419" t="s">
        <v>1558</v>
      </c>
      <c r="L13" s="418" t="s">
        <v>2456</v>
      </c>
      <c r="M13" s="418" t="s">
        <v>27</v>
      </c>
    </row>
    <row r="14" spans="1:13">
      <c r="A14" s="418" t="s">
        <v>2431</v>
      </c>
      <c r="B14" s="418" t="s">
        <v>109</v>
      </c>
      <c r="C14" s="418" t="s">
        <v>2457</v>
      </c>
      <c r="D14" s="418">
        <v>17</v>
      </c>
      <c r="E14" s="418">
        <v>45999299</v>
      </c>
      <c r="F14" s="418" t="s">
        <v>397</v>
      </c>
      <c r="G14" s="418" t="s">
        <v>399</v>
      </c>
      <c r="H14" s="423">
        <v>0.72414500000000004</v>
      </c>
      <c r="I14" s="418" t="s">
        <v>2436</v>
      </c>
      <c r="J14" s="418">
        <v>0.24060000000000001</v>
      </c>
      <c r="K14" s="419" t="s">
        <v>1199</v>
      </c>
      <c r="L14" s="418" t="s">
        <v>2458</v>
      </c>
      <c r="M14" s="418" t="s">
        <v>27</v>
      </c>
    </row>
    <row r="15" spans="1:13">
      <c r="A15" s="418" t="s">
        <v>2431</v>
      </c>
      <c r="B15" s="418" t="s">
        <v>109</v>
      </c>
      <c r="C15" s="418" t="s">
        <v>2459</v>
      </c>
      <c r="D15" s="418">
        <v>17</v>
      </c>
      <c r="E15" s="418">
        <v>45990034</v>
      </c>
      <c r="F15" s="418" t="s">
        <v>395</v>
      </c>
      <c r="G15" s="418" t="s">
        <v>398</v>
      </c>
      <c r="H15" s="423">
        <v>0.72414500000000004</v>
      </c>
      <c r="I15" s="418" t="s">
        <v>2436</v>
      </c>
      <c r="J15" s="418">
        <v>0.24060000000000001</v>
      </c>
      <c r="K15" s="419" t="s">
        <v>1483</v>
      </c>
      <c r="L15" s="418" t="s">
        <v>2460</v>
      </c>
      <c r="M15" s="418" t="s">
        <v>27</v>
      </c>
    </row>
    <row r="16" spans="1:13">
      <c r="A16" s="418" t="s">
        <v>2431</v>
      </c>
      <c r="B16" s="418" t="s">
        <v>109</v>
      </c>
      <c r="C16" s="418" t="s">
        <v>2461</v>
      </c>
      <c r="D16" s="418">
        <v>17</v>
      </c>
      <c r="E16" s="418">
        <v>45983912</v>
      </c>
      <c r="F16" s="418" t="s">
        <v>398</v>
      </c>
      <c r="G16" s="418" t="s">
        <v>395</v>
      </c>
      <c r="H16" s="423">
        <v>0.72414500000000004</v>
      </c>
      <c r="I16" s="418" t="s">
        <v>2436</v>
      </c>
      <c r="J16" s="418">
        <v>0.24060000000000001</v>
      </c>
      <c r="K16" s="419" t="s">
        <v>1483</v>
      </c>
      <c r="L16" s="418" t="s">
        <v>2462</v>
      </c>
      <c r="M16" s="418" t="s">
        <v>27</v>
      </c>
    </row>
    <row r="17" spans="1:13">
      <c r="A17" s="418" t="s">
        <v>2431</v>
      </c>
      <c r="B17" s="418" t="s">
        <v>109</v>
      </c>
      <c r="C17" s="418" t="s">
        <v>2463</v>
      </c>
      <c r="D17" s="418">
        <v>17</v>
      </c>
      <c r="E17" s="418">
        <v>45983670</v>
      </c>
      <c r="F17" s="418" t="s">
        <v>395</v>
      </c>
      <c r="G17" s="418" t="s">
        <v>398</v>
      </c>
      <c r="H17" s="423">
        <v>0.72414500000000004</v>
      </c>
      <c r="I17" s="418" t="s">
        <v>2436</v>
      </c>
      <c r="J17" s="418">
        <v>0.24060000000000001</v>
      </c>
      <c r="K17" s="419" t="s">
        <v>1483</v>
      </c>
      <c r="L17" s="418" t="s">
        <v>2464</v>
      </c>
      <c r="M17" s="418" t="s">
        <v>27</v>
      </c>
    </row>
    <row r="18" spans="1:13">
      <c r="A18" s="418" t="s">
        <v>2431</v>
      </c>
      <c r="B18" s="418" t="s">
        <v>109</v>
      </c>
      <c r="C18" s="418" t="s">
        <v>2465</v>
      </c>
      <c r="D18" s="418">
        <v>17</v>
      </c>
      <c r="E18" s="418">
        <v>45983657</v>
      </c>
      <c r="F18" s="418" t="s">
        <v>399</v>
      </c>
      <c r="G18" s="418" t="s">
        <v>397</v>
      </c>
      <c r="H18" s="423">
        <v>0.72414500000000004</v>
      </c>
      <c r="I18" s="418" t="s">
        <v>2436</v>
      </c>
      <c r="J18" s="418">
        <v>0.24060000000000001</v>
      </c>
      <c r="K18" s="419" t="s">
        <v>1483</v>
      </c>
      <c r="L18" s="418" t="s">
        <v>2466</v>
      </c>
      <c r="M18" s="418" t="s">
        <v>27</v>
      </c>
    </row>
    <row r="19" spans="1:13">
      <c r="A19" s="418" t="s">
        <v>2431</v>
      </c>
      <c r="B19" s="418" t="s">
        <v>109</v>
      </c>
      <c r="C19" s="418" t="s">
        <v>2467</v>
      </c>
      <c r="D19" s="418">
        <v>17</v>
      </c>
      <c r="E19" s="418">
        <v>45983409</v>
      </c>
      <c r="F19" s="418" t="s">
        <v>398</v>
      </c>
      <c r="G19" s="418" t="s">
        <v>395</v>
      </c>
      <c r="H19" s="423">
        <v>0.72414500000000004</v>
      </c>
      <c r="I19" s="418" t="s">
        <v>2436</v>
      </c>
      <c r="J19" s="418">
        <v>0.24060000000000001</v>
      </c>
      <c r="K19" s="419" t="s">
        <v>1483</v>
      </c>
      <c r="L19" s="418" t="s">
        <v>2468</v>
      </c>
      <c r="M19" s="418" t="s">
        <v>27</v>
      </c>
    </row>
    <row r="20" spans="1:13">
      <c r="A20" s="418" t="s">
        <v>2431</v>
      </c>
      <c r="B20" s="418" t="s">
        <v>109</v>
      </c>
      <c r="C20" s="418" t="s">
        <v>2469</v>
      </c>
      <c r="D20" s="418">
        <v>17</v>
      </c>
      <c r="E20" s="418">
        <v>45846288</v>
      </c>
      <c r="F20" s="418" t="s">
        <v>399</v>
      </c>
      <c r="G20" s="418" t="s">
        <v>398</v>
      </c>
      <c r="H20" s="423">
        <v>0.71832700000000005</v>
      </c>
      <c r="I20" s="418" t="s">
        <v>2436</v>
      </c>
      <c r="J20" s="418">
        <v>0.23960000000000001</v>
      </c>
      <c r="K20" s="419" t="s">
        <v>1556</v>
      </c>
      <c r="L20" s="418" t="s">
        <v>2470</v>
      </c>
      <c r="M20" s="418" t="s">
        <v>27</v>
      </c>
    </row>
    <row r="21" spans="1:13">
      <c r="A21" s="420" t="s">
        <v>2431</v>
      </c>
      <c r="B21" s="420" t="s">
        <v>121</v>
      </c>
      <c r="C21" s="420" t="s">
        <v>2471</v>
      </c>
      <c r="D21" s="420">
        <v>22</v>
      </c>
      <c r="E21" s="420">
        <v>31283124</v>
      </c>
      <c r="F21" s="420" t="s">
        <v>399</v>
      </c>
      <c r="G21" s="420" t="s">
        <v>398</v>
      </c>
      <c r="H21" s="425">
        <v>0.97299500000000005</v>
      </c>
      <c r="I21" s="420" t="s">
        <v>2472</v>
      </c>
      <c r="J21" s="420">
        <v>0.72660000000000002</v>
      </c>
      <c r="K21" s="421" t="s">
        <v>1459</v>
      </c>
      <c r="L21" s="420" t="s">
        <v>2473</v>
      </c>
      <c r="M21" s="420" t="s">
        <v>27</v>
      </c>
    </row>
    <row r="22" spans="1:13">
      <c r="A22" s="422" t="s">
        <v>2474</v>
      </c>
    </row>
  </sheetData>
  <mergeCells count="1">
    <mergeCell ref="A1:M1"/>
  </mergeCells>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S32"/>
  <sheetViews>
    <sheetView workbookViewId="0">
      <selection activeCell="F42" sqref="F42"/>
    </sheetView>
  </sheetViews>
  <sheetFormatPr defaultColWidth="10.83203125" defaultRowHeight="14"/>
  <cols>
    <col min="1" max="1" width="5.83203125" style="55" bestFit="1" customWidth="1"/>
    <col min="2" max="2" width="18.1640625" style="55" customWidth="1"/>
    <col min="3" max="3" width="14.1640625" style="98" bestFit="1" customWidth="1"/>
    <col min="4" max="4" width="18.33203125" style="98" bestFit="1" customWidth="1"/>
    <col min="5" max="5" width="11.83203125" style="98" customWidth="1"/>
    <col min="6" max="6" width="3.6640625" style="98" bestFit="1" customWidth="1"/>
    <col min="7" max="7" width="13" style="99" customWidth="1"/>
    <col min="8" max="9" width="3.83203125" style="98" customWidth="1"/>
    <col min="10" max="10" width="7.33203125" style="98" customWidth="1"/>
    <col min="11" max="19" width="9.1640625" style="98" customWidth="1"/>
    <col min="20" max="16384" width="10.83203125" style="55"/>
  </cols>
  <sheetData>
    <row r="1" spans="1:19">
      <c r="A1" s="521" t="s">
        <v>2537</v>
      </c>
    </row>
    <row r="2" spans="1:19" ht="14.5" thickBot="1">
      <c r="A2" s="56" t="s">
        <v>1373</v>
      </c>
      <c r="B2" s="57" t="s">
        <v>1063</v>
      </c>
      <c r="C2" s="58" t="s">
        <v>1064</v>
      </c>
      <c r="D2" s="58" t="s">
        <v>1374</v>
      </c>
      <c r="E2" s="58" t="s">
        <v>1375</v>
      </c>
      <c r="F2" s="58" t="s">
        <v>1376</v>
      </c>
      <c r="G2" s="59" t="s">
        <v>1377</v>
      </c>
      <c r="H2" s="58" t="s">
        <v>1378</v>
      </c>
      <c r="I2" s="58" t="s">
        <v>1379</v>
      </c>
      <c r="J2" s="58" t="s">
        <v>1380</v>
      </c>
      <c r="K2" s="58" t="s">
        <v>1381</v>
      </c>
      <c r="L2" s="58" t="s">
        <v>1382</v>
      </c>
      <c r="M2" s="58" t="s">
        <v>1383</v>
      </c>
      <c r="N2" s="58" t="s">
        <v>1384</v>
      </c>
      <c r="O2" s="58" t="s">
        <v>1385</v>
      </c>
      <c r="P2" s="58" t="s">
        <v>1386</v>
      </c>
      <c r="Q2" s="58" t="s">
        <v>1387</v>
      </c>
      <c r="R2" s="58" t="s">
        <v>1388</v>
      </c>
      <c r="S2" s="58" t="s">
        <v>1389</v>
      </c>
    </row>
    <row r="3" spans="1:19" ht="14.5">
      <c r="A3" s="505" t="s">
        <v>883</v>
      </c>
      <c r="B3" s="60" t="s">
        <v>1390</v>
      </c>
      <c r="C3" s="61" t="s">
        <v>1391</v>
      </c>
      <c r="D3" s="62" t="s">
        <v>1392</v>
      </c>
      <c r="E3" s="62" t="s">
        <v>1393</v>
      </c>
      <c r="F3" s="62">
        <v>17</v>
      </c>
      <c r="G3" s="63">
        <v>44284641</v>
      </c>
      <c r="H3" s="62" t="s">
        <v>399</v>
      </c>
      <c r="I3" s="62" t="s">
        <v>395</v>
      </c>
      <c r="J3" s="64">
        <v>0.24155099999999999</v>
      </c>
      <c r="K3" s="65">
        <v>1.7600000000000001E-2</v>
      </c>
      <c r="L3" s="65">
        <v>2.7000000000000001E-3</v>
      </c>
      <c r="M3" s="66">
        <v>9.8710000000000001E-11</v>
      </c>
      <c r="N3" s="65">
        <v>1.45166</v>
      </c>
      <c r="O3" s="65">
        <v>3.7740500000000003E-2</v>
      </c>
      <c r="P3" s="66">
        <v>0</v>
      </c>
      <c r="Q3" s="65">
        <v>1.2124100000000001E-2</v>
      </c>
      <c r="R3" s="65">
        <v>1.88646E-3</v>
      </c>
      <c r="S3" s="66">
        <v>1.302484E-10</v>
      </c>
    </row>
    <row r="4" spans="1:19" ht="14.5">
      <c r="A4" s="506"/>
      <c r="B4" s="67" t="s">
        <v>1394</v>
      </c>
      <c r="C4" s="68" t="s">
        <v>1395</v>
      </c>
      <c r="D4" s="69" t="s">
        <v>1396</v>
      </c>
      <c r="E4" s="69" t="s">
        <v>1397</v>
      </c>
      <c r="F4" s="69">
        <v>17</v>
      </c>
      <c r="G4" s="70">
        <v>44787312</v>
      </c>
      <c r="H4" s="69" t="s">
        <v>398</v>
      </c>
      <c r="I4" s="69" t="s">
        <v>395</v>
      </c>
      <c r="J4" s="71">
        <v>0.77534800000000004</v>
      </c>
      <c r="K4" s="72">
        <v>-1.7500000000000002E-2</v>
      </c>
      <c r="L4" s="72">
        <v>2.7000000000000001E-3</v>
      </c>
      <c r="M4" s="73">
        <v>8.5979999999999997E-11</v>
      </c>
      <c r="N4" s="72">
        <v>-1.4821800000000001</v>
      </c>
      <c r="O4" s="72">
        <v>3.1287000000000002E-2</v>
      </c>
      <c r="P4" s="73">
        <v>0</v>
      </c>
      <c r="Q4" s="72">
        <v>1.18069E-2</v>
      </c>
      <c r="R4" s="72">
        <v>1.8386100000000001E-3</v>
      </c>
      <c r="S4" s="73">
        <v>1.3479789999999999E-10</v>
      </c>
    </row>
    <row r="5" spans="1:19" ht="14.5">
      <c r="A5" s="506"/>
      <c r="B5" s="67" t="s">
        <v>1398</v>
      </c>
      <c r="C5" s="68" t="s">
        <v>1399</v>
      </c>
      <c r="D5" s="69" t="s">
        <v>1392</v>
      </c>
      <c r="E5" s="69" t="s">
        <v>1400</v>
      </c>
      <c r="F5" s="69">
        <v>17</v>
      </c>
      <c r="G5" s="70">
        <v>44126650</v>
      </c>
      <c r="H5" s="69" t="s">
        <v>395</v>
      </c>
      <c r="I5" s="69" t="s">
        <v>398</v>
      </c>
      <c r="J5" s="71">
        <v>0.24055699999999999</v>
      </c>
      <c r="K5" s="72">
        <v>1.7600000000000001E-2</v>
      </c>
      <c r="L5" s="72">
        <v>2.7000000000000001E-3</v>
      </c>
      <c r="M5" s="73">
        <v>7.7090000000000002E-11</v>
      </c>
      <c r="N5" s="72">
        <v>-1.37564</v>
      </c>
      <c r="O5" s="72">
        <v>4.4365399999999999E-2</v>
      </c>
      <c r="P5" s="73">
        <v>4.3423899999999996E-211</v>
      </c>
      <c r="Q5" s="72">
        <v>-1.2794099999999999E-2</v>
      </c>
      <c r="R5" s="72">
        <v>2.00563E-3</v>
      </c>
      <c r="S5" s="73">
        <v>1.7815629999999999E-10</v>
      </c>
    </row>
    <row r="6" spans="1:19" ht="14.5">
      <c r="A6" s="506"/>
      <c r="B6" s="67" t="s">
        <v>1401</v>
      </c>
      <c r="C6" s="68" t="s">
        <v>1402</v>
      </c>
      <c r="D6" s="69" t="s">
        <v>1392</v>
      </c>
      <c r="E6" s="69" t="s">
        <v>1403</v>
      </c>
      <c r="F6" s="69">
        <v>17</v>
      </c>
      <c r="G6" s="70">
        <v>44843136</v>
      </c>
      <c r="H6" s="69" t="s">
        <v>398</v>
      </c>
      <c r="I6" s="69" t="s">
        <v>395</v>
      </c>
      <c r="J6" s="71">
        <v>0.77932400000000002</v>
      </c>
      <c r="K6" s="72">
        <v>-1.6799999999999999E-2</v>
      </c>
      <c r="L6" s="72">
        <v>2.7000000000000001E-3</v>
      </c>
      <c r="M6" s="73">
        <v>3.0260000000000002E-10</v>
      </c>
      <c r="N6" s="72">
        <v>-1.4963599999999999</v>
      </c>
      <c r="O6" s="72">
        <v>3.8894900000000003E-2</v>
      </c>
      <c r="P6" s="73">
        <v>0</v>
      </c>
      <c r="Q6" s="72">
        <v>1.1227300000000001E-2</v>
      </c>
      <c r="R6" s="72">
        <v>1.8278299999999999E-3</v>
      </c>
      <c r="S6" s="73">
        <v>8.1281769999999998E-10</v>
      </c>
    </row>
    <row r="7" spans="1:19" ht="14.5">
      <c r="A7" s="506"/>
      <c r="B7" s="67" t="s">
        <v>1404</v>
      </c>
      <c r="C7" s="68" t="s">
        <v>1405</v>
      </c>
      <c r="D7" s="69" t="s">
        <v>1392</v>
      </c>
      <c r="E7" s="69" t="s">
        <v>1406</v>
      </c>
      <c r="F7" s="69">
        <v>17</v>
      </c>
      <c r="G7" s="70">
        <v>44828931</v>
      </c>
      <c r="H7" s="69" t="s">
        <v>399</v>
      </c>
      <c r="I7" s="69" t="s">
        <v>397</v>
      </c>
      <c r="J7" s="71">
        <v>0.77733600000000003</v>
      </c>
      <c r="K7" s="72">
        <v>-1.7600000000000001E-2</v>
      </c>
      <c r="L7" s="72">
        <v>2.7000000000000001E-3</v>
      </c>
      <c r="M7" s="73">
        <v>3.6329999999999999E-11</v>
      </c>
      <c r="N7" s="72">
        <v>-1.33599</v>
      </c>
      <c r="O7" s="72">
        <v>0.109249</v>
      </c>
      <c r="P7" s="73">
        <v>2.1781999999999998E-34</v>
      </c>
      <c r="Q7" s="72">
        <v>1.31737E-2</v>
      </c>
      <c r="R7" s="72">
        <v>2.2901599999999999E-3</v>
      </c>
      <c r="S7" s="73">
        <v>8.8021060000000007E-9</v>
      </c>
    </row>
    <row r="8" spans="1:19" ht="14.5">
      <c r="A8" s="506"/>
      <c r="B8" s="67" t="s">
        <v>1407</v>
      </c>
      <c r="C8" s="68" t="s">
        <v>1408</v>
      </c>
      <c r="D8" s="69" t="s">
        <v>1409</v>
      </c>
      <c r="E8" s="69" t="s">
        <v>1410</v>
      </c>
      <c r="F8" s="69">
        <v>17</v>
      </c>
      <c r="G8" s="70">
        <v>44326105</v>
      </c>
      <c r="H8" s="69" t="s">
        <v>398</v>
      </c>
      <c r="I8" s="69" t="s">
        <v>399</v>
      </c>
      <c r="J8" s="71">
        <v>0.24155099999999999</v>
      </c>
      <c r="K8" s="72">
        <v>1.84E-2</v>
      </c>
      <c r="L8" s="72">
        <v>2.8E-3</v>
      </c>
      <c r="M8" s="73">
        <v>7.5089999999999996E-11</v>
      </c>
      <c r="N8" s="72">
        <v>0.66154000000000002</v>
      </c>
      <c r="O8" s="72">
        <v>7.3308799999999993E-2</v>
      </c>
      <c r="P8" s="73">
        <v>1.8130130000000001E-19</v>
      </c>
      <c r="Q8" s="72">
        <v>2.7813899999999999E-2</v>
      </c>
      <c r="R8" s="72">
        <v>5.23588E-3</v>
      </c>
      <c r="S8" s="73">
        <v>1.083274E-7</v>
      </c>
    </row>
    <row r="9" spans="1:19" ht="14.5">
      <c r="A9" s="506"/>
      <c r="B9" s="67" t="s">
        <v>1411</v>
      </c>
      <c r="C9" s="68" t="s">
        <v>1412</v>
      </c>
      <c r="D9" s="69" t="s">
        <v>1392</v>
      </c>
      <c r="E9" s="69" t="s">
        <v>1413</v>
      </c>
      <c r="F9" s="69">
        <v>17</v>
      </c>
      <c r="G9" s="70">
        <v>43903298</v>
      </c>
      <c r="H9" s="69" t="s">
        <v>397</v>
      </c>
      <c r="I9" s="69" t="s">
        <v>399</v>
      </c>
      <c r="J9" s="71">
        <v>0.239563</v>
      </c>
      <c r="K9" s="72">
        <v>1.78E-2</v>
      </c>
      <c r="L9" s="72">
        <v>2.7000000000000001E-3</v>
      </c>
      <c r="M9" s="73">
        <v>3.2059999999999997E-11</v>
      </c>
      <c r="N9" s="72">
        <v>0.82566300000000004</v>
      </c>
      <c r="O9" s="72">
        <v>0.10490099999999999</v>
      </c>
      <c r="P9" s="73">
        <v>3.5209830000000001E-15</v>
      </c>
      <c r="Q9" s="72">
        <v>2.1558399999999998E-2</v>
      </c>
      <c r="R9" s="72">
        <v>4.2656400000000002E-3</v>
      </c>
      <c r="S9" s="73">
        <v>4.3271480000000001E-7</v>
      </c>
    </row>
    <row r="10" spans="1:19" ht="14.5">
      <c r="A10" s="506"/>
      <c r="B10" s="67" t="s">
        <v>1414</v>
      </c>
      <c r="C10" s="68" t="s">
        <v>1415</v>
      </c>
      <c r="D10" s="69" t="s">
        <v>1416</v>
      </c>
      <c r="E10" s="69" t="s">
        <v>1417</v>
      </c>
      <c r="F10" s="69">
        <v>11</v>
      </c>
      <c r="G10" s="70">
        <v>61593816</v>
      </c>
      <c r="H10" s="69" t="s">
        <v>398</v>
      </c>
      <c r="I10" s="69" t="s">
        <v>395</v>
      </c>
      <c r="J10" s="71">
        <v>0.65407599999999999</v>
      </c>
      <c r="K10" s="72">
        <v>1.2E-2</v>
      </c>
      <c r="L10" s="72">
        <v>2.3E-3</v>
      </c>
      <c r="M10" s="73">
        <v>1.4180000000000001E-7</v>
      </c>
      <c r="N10" s="72">
        <v>0.46828599999999998</v>
      </c>
      <c r="O10" s="72">
        <v>3.9010000000000003E-2</v>
      </c>
      <c r="P10" s="73">
        <v>3.3751299999999997E-33</v>
      </c>
      <c r="Q10" s="72">
        <v>2.56254E-2</v>
      </c>
      <c r="R10" s="72">
        <v>5.3553699999999999E-3</v>
      </c>
      <c r="S10" s="73">
        <v>1.7100219999999999E-6</v>
      </c>
    </row>
    <row r="11" spans="1:19" ht="14.5">
      <c r="A11" s="506"/>
      <c r="B11" s="67" t="s">
        <v>1418</v>
      </c>
      <c r="C11" s="68" t="s">
        <v>1419</v>
      </c>
      <c r="D11" s="69" t="s">
        <v>1392</v>
      </c>
      <c r="E11" s="69" t="s">
        <v>1420</v>
      </c>
      <c r="F11" s="69">
        <v>17</v>
      </c>
      <c r="G11" s="70">
        <v>44300067</v>
      </c>
      <c r="H11" s="69" t="s">
        <v>399</v>
      </c>
      <c r="I11" s="69" t="s">
        <v>397</v>
      </c>
      <c r="J11" s="71">
        <v>0.20974200000000001</v>
      </c>
      <c r="K11" s="72">
        <v>1.9300000000000001E-2</v>
      </c>
      <c r="L11" s="72">
        <v>3.0000000000000001E-3</v>
      </c>
      <c r="M11" s="73">
        <v>2.1569999999999999E-10</v>
      </c>
      <c r="N11" s="72">
        <v>0.97295299999999996</v>
      </c>
      <c r="O11" s="72">
        <v>0.13999600000000001</v>
      </c>
      <c r="P11" s="73">
        <v>3.6570310000000004E-12</v>
      </c>
      <c r="Q11" s="72">
        <v>1.98365E-2</v>
      </c>
      <c r="R11" s="72">
        <v>4.2016700000000002E-3</v>
      </c>
      <c r="S11" s="73">
        <v>2.3456839999999998E-6</v>
      </c>
    </row>
    <row r="12" spans="1:19" ht="14.5">
      <c r="A12" s="507"/>
      <c r="B12" s="74" t="s">
        <v>1421</v>
      </c>
      <c r="C12" s="75" t="s">
        <v>1422</v>
      </c>
      <c r="D12" s="76" t="s">
        <v>1416</v>
      </c>
      <c r="E12" s="76" t="s">
        <v>1423</v>
      </c>
      <c r="F12" s="76">
        <v>22</v>
      </c>
      <c r="G12" s="77">
        <v>31966313</v>
      </c>
      <c r="H12" s="76" t="s">
        <v>397</v>
      </c>
      <c r="I12" s="76" t="s">
        <v>398</v>
      </c>
      <c r="J12" s="78">
        <v>0.72862800000000005</v>
      </c>
      <c r="K12" s="79">
        <v>-1.2800000000000001E-2</v>
      </c>
      <c r="L12" s="79">
        <v>2.3999999999999998E-3</v>
      </c>
      <c r="M12" s="80">
        <v>9.7660000000000002E-8</v>
      </c>
      <c r="N12" s="79">
        <v>0.51606600000000002</v>
      </c>
      <c r="O12" s="79">
        <v>5.1772899999999997E-2</v>
      </c>
      <c r="P12" s="80">
        <v>2.106759E-23</v>
      </c>
      <c r="Q12" s="79">
        <v>-2.4802999999999999E-2</v>
      </c>
      <c r="R12" s="79">
        <v>5.2744100000000002E-3</v>
      </c>
      <c r="S12" s="80">
        <v>2.5696689999999999E-6</v>
      </c>
    </row>
    <row r="13" spans="1:19" ht="14.5">
      <c r="A13" s="508" t="s">
        <v>1424</v>
      </c>
      <c r="B13" s="81" t="s">
        <v>1425</v>
      </c>
      <c r="C13" s="82" t="s">
        <v>1426</v>
      </c>
      <c r="D13" s="83" t="s">
        <v>1416</v>
      </c>
      <c r="E13" s="83" t="s">
        <v>1427</v>
      </c>
      <c r="F13" s="83">
        <v>3</v>
      </c>
      <c r="G13" s="84">
        <v>50097319</v>
      </c>
      <c r="H13" s="83" t="s">
        <v>397</v>
      </c>
      <c r="I13" s="83" t="s">
        <v>398</v>
      </c>
      <c r="J13" s="85">
        <v>0.47813099999999997</v>
      </c>
      <c r="K13" s="86">
        <v>-1.38E-2</v>
      </c>
      <c r="L13" s="86">
        <v>2.2000000000000001E-3</v>
      </c>
      <c r="M13" s="87">
        <v>1.677E-10</v>
      </c>
      <c r="N13" s="86">
        <v>0.70974800000000005</v>
      </c>
      <c r="O13" s="86">
        <v>6.9667399999999999E-3</v>
      </c>
      <c r="P13" s="87">
        <v>0</v>
      </c>
      <c r="Q13" s="86">
        <v>-1.9443499999999999E-2</v>
      </c>
      <c r="R13" s="86">
        <v>3.1055599999999998E-3</v>
      </c>
      <c r="S13" s="87">
        <v>3.828337E-10</v>
      </c>
    </row>
    <row r="14" spans="1:19" ht="14.5">
      <c r="A14" s="506"/>
      <c r="B14" s="67" t="s">
        <v>1428</v>
      </c>
      <c r="C14" s="68" t="s">
        <v>1429</v>
      </c>
      <c r="D14" s="69" t="s">
        <v>1396</v>
      </c>
      <c r="E14" s="69" t="s">
        <v>1430</v>
      </c>
      <c r="F14" s="69">
        <v>17</v>
      </c>
      <c r="G14" s="70">
        <v>44202608</v>
      </c>
      <c r="H14" s="69" t="s">
        <v>395</v>
      </c>
      <c r="I14" s="69" t="s">
        <v>398</v>
      </c>
      <c r="J14" s="71">
        <v>0.24055699999999999</v>
      </c>
      <c r="K14" s="72">
        <v>1.7500000000000002E-2</v>
      </c>
      <c r="L14" s="72">
        <v>2.7000000000000001E-3</v>
      </c>
      <c r="M14" s="73">
        <v>7.8309999999999999E-11</v>
      </c>
      <c r="N14" s="72">
        <v>-0.27464300000000003</v>
      </c>
      <c r="O14" s="72">
        <v>1.22179E-2</v>
      </c>
      <c r="P14" s="73">
        <v>6.6923420000000004E-112</v>
      </c>
      <c r="Q14" s="72">
        <v>-6.3719100000000001E-2</v>
      </c>
      <c r="R14" s="72">
        <v>1.02314E-2</v>
      </c>
      <c r="S14" s="73">
        <v>4.7313309999999995E-10</v>
      </c>
    </row>
    <row r="15" spans="1:19" ht="14.5">
      <c r="A15" s="506"/>
      <c r="B15" s="67" t="s">
        <v>1431</v>
      </c>
      <c r="C15" s="68" t="s">
        <v>1432</v>
      </c>
      <c r="D15" s="69" t="s">
        <v>1416</v>
      </c>
      <c r="E15" s="69" t="s">
        <v>1433</v>
      </c>
      <c r="F15" s="69">
        <v>17</v>
      </c>
      <c r="G15" s="70">
        <v>44820425</v>
      </c>
      <c r="H15" s="69" t="s">
        <v>395</v>
      </c>
      <c r="I15" s="69" t="s">
        <v>398</v>
      </c>
      <c r="J15" s="71">
        <v>0.25745499999999999</v>
      </c>
      <c r="K15" s="72">
        <v>1.6199999999999999E-2</v>
      </c>
      <c r="L15" s="72">
        <v>2.5000000000000001E-3</v>
      </c>
      <c r="M15" s="73">
        <v>2.1139999999999999E-10</v>
      </c>
      <c r="N15" s="72">
        <v>0.111639</v>
      </c>
      <c r="O15" s="72">
        <v>7.96497E-3</v>
      </c>
      <c r="P15" s="73">
        <v>1.2407929999999999E-44</v>
      </c>
      <c r="Q15" s="72">
        <v>0.14511099999999999</v>
      </c>
      <c r="R15" s="72">
        <v>2.4671100000000001E-2</v>
      </c>
      <c r="S15" s="73">
        <v>4.0577500000000004E-9</v>
      </c>
    </row>
    <row r="16" spans="1:19" ht="14.5">
      <c r="A16" s="506"/>
      <c r="B16" s="67" t="s">
        <v>1434</v>
      </c>
      <c r="C16" s="68" t="s">
        <v>1435</v>
      </c>
      <c r="D16" s="69" t="s">
        <v>1416</v>
      </c>
      <c r="E16" s="69" t="s">
        <v>1436</v>
      </c>
      <c r="F16" s="69">
        <v>10</v>
      </c>
      <c r="G16" s="70">
        <v>118712455</v>
      </c>
      <c r="H16" s="69" t="s">
        <v>398</v>
      </c>
      <c r="I16" s="69" t="s">
        <v>395</v>
      </c>
      <c r="J16" s="71">
        <v>0.26938400000000001</v>
      </c>
      <c r="K16" s="72">
        <v>1.4200000000000001E-2</v>
      </c>
      <c r="L16" s="72">
        <v>2.5000000000000001E-3</v>
      </c>
      <c r="M16" s="73">
        <v>1.302E-8</v>
      </c>
      <c r="N16" s="72">
        <v>0.91616699999999995</v>
      </c>
      <c r="O16" s="72">
        <v>6.4014199999999997E-3</v>
      </c>
      <c r="P16" s="73">
        <v>0</v>
      </c>
      <c r="Q16" s="72">
        <v>1.54994E-2</v>
      </c>
      <c r="R16" s="72">
        <v>2.73091E-3</v>
      </c>
      <c r="S16" s="73">
        <v>1.382582E-8</v>
      </c>
    </row>
    <row r="17" spans="1:19" ht="14.5">
      <c r="A17" s="506"/>
      <c r="B17" s="67" t="s">
        <v>1437</v>
      </c>
      <c r="C17" s="68" t="s">
        <v>1438</v>
      </c>
      <c r="D17" s="69" t="s">
        <v>1416</v>
      </c>
      <c r="E17" s="69" t="s">
        <v>1439</v>
      </c>
      <c r="F17" s="69">
        <v>17</v>
      </c>
      <c r="G17" s="70">
        <v>37791487</v>
      </c>
      <c r="H17" s="69" t="s">
        <v>397</v>
      </c>
      <c r="I17" s="69" t="s">
        <v>398</v>
      </c>
      <c r="J17" s="71">
        <v>0.19681899999999999</v>
      </c>
      <c r="K17" s="72">
        <v>1.7399999999999999E-2</v>
      </c>
      <c r="L17" s="72">
        <v>2.8999999999999998E-3</v>
      </c>
      <c r="M17" s="73">
        <v>3.2110000000000002E-9</v>
      </c>
      <c r="N17" s="72">
        <v>0.132382</v>
      </c>
      <c r="O17" s="72">
        <v>9.0416400000000001E-3</v>
      </c>
      <c r="P17" s="73">
        <v>1.5289170000000001E-48</v>
      </c>
      <c r="Q17" s="72">
        <v>0.131437</v>
      </c>
      <c r="R17" s="72">
        <v>2.3674299999999999E-2</v>
      </c>
      <c r="S17" s="73">
        <v>2.825698E-8</v>
      </c>
    </row>
    <row r="18" spans="1:19" ht="14.5">
      <c r="A18" s="506"/>
      <c r="B18" s="67" t="s">
        <v>1440</v>
      </c>
      <c r="C18" s="68" t="s">
        <v>1441</v>
      </c>
      <c r="D18" s="69" t="s">
        <v>1416</v>
      </c>
      <c r="E18" s="69" t="s">
        <v>1442</v>
      </c>
      <c r="F18" s="69">
        <v>16</v>
      </c>
      <c r="G18" s="70">
        <v>89960814</v>
      </c>
      <c r="H18" s="69" t="s">
        <v>399</v>
      </c>
      <c r="I18" s="69" t="s">
        <v>397</v>
      </c>
      <c r="J18" s="71">
        <v>0.26938400000000001</v>
      </c>
      <c r="K18" s="72">
        <v>-1.38E-2</v>
      </c>
      <c r="L18" s="72">
        <v>2.5000000000000001E-3</v>
      </c>
      <c r="M18" s="73">
        <v>5.7130000000000003E-8</v>
      </c>
      <c r="N18" s="72">
        <v>0.24945700000000001</v>
      </c>
      <c r="O18" s="72">
        <v>8.5861400000000008E-3</v>
      </c>
      <c r="P18" s="73">
        <v>1.3938359999999999E-185</v>
      </c>
      <c r="Q18" s="72">
        <v>-5.53202E-2</v>
      </c>
      <c r="R18" s="72">
        <v>1.0201099999999999E-2</v>
      </c>
      <c r="S18" s="73">
        <v>5.8610929999999999E-8</v>
      </c>
    </row>
    <row r="19" spans="1:19" ht="14.5">
      <c r="A19" s="506"/>
      <c r="B19" s="67" t="s">
        <v>1443</v>
      </c>
      <c r="C19" s="68" t="s">
        <v>1444</v>
      </c>
      <c r="D19" s="69" t="s">
        <v>1416</v>
      </c>
      <c r="E19" s="69" t="s">
        <v>1445</v>
      </c>
      <c r="F19" s="69">
        <v>1</v>
      </c>
      <c r="G19" s="70">
        <v>154121510</v>
      </c>
      <c r="H19" s="69" t="s">
        <v>398</v>
      </c>
      <c r="I19" s="69" t="s">
        <v>395</v>
      </c>
      <c r="J19" s="71">
        <v>0.38270399999999999</v>
      </c>
      <c r="K19" s="72">
        <v>1.23E-2</v>
      </c>
      <c r="L19" s="72">
        <v>2.2000000000000001E-3</v>
      </c>
      <c r="M19" s="73">
        <v>3.7529999999999999E-8</v>
      </c>
      <c r="N19" s="72">
        <v>0.14916699999999999</v>
      </c>
      <c r="O19" s="72">
        <v>7.8840200000000003E-3</v>
      </c>
      <c r="P19" s="73">
        <v>7.7758750000000002E-80</v>
      </c>
      <c r="Q19" s="72">
        <v>8.2457799999999998E-2</v>
      </c>
      <c r="R19" s="72">
        <v>1.5379E-2</v>
      </c>
      <c r="S19" s="73">
        <v>8.2435360000000006E-8</v>
      </c>
    </row>
    <row r="20" spans="1:19" ht="14.5">
      <c r="A20" s="506"/>
      <c r="B20" s="67" t="s">
        <v>1446</v>
      </c>
      <c r="C20" s="68" t="s">
        <v>1447</v>
      </c>
      <c r="D20" s="69" t="s">
        <v>1416</v>
      </c>
      <c r="E20" s="69" t="s">
        <v>1448</v>
      </c>
      <c r="F20" s="69">
        <v>11</v>
      </c>
      <c r="G20" s="70">
        <v>61560081</v>
      </c>
      <c r="H20" s="69" t="s">
        <v>397</v>
      </c>
      <c r="I20" s="69" t="s">
        <v>399</v>
      </c>
      <c r="J20" s="71">
        <v>0.31312099999999998</v>
      </c>
      <c r="K20" s="72">
        <v>-1.24E-2</v>
      </c>
      <c r="L20" s="72">
        <v>2.3E-3</v>
      </c>
      <c r="M20" s="73">
        <v>1.0330000000000001E-7</v>
      </c>
      <c r="N20" s="72">
        <v>0.292518</v>
      </c>
      <c r="O20" s="72">
        <v>8.3755300000000008E-3</v>
      </c>
      <c r="P20" s="73">
        <v>3.0712099999999998E-267</v>
      </c>
      <c r="Q20" s="72">
        <v>-4.2390600000000001E-2</v>
      </c>
      <c r="R20" s="72">
        <v>7.9559000000000001E-3</v>
      </c>
      <c r="S20" s="73">
        <v>9.9193550000000003E-8</v>
      </c>
    </row>
    <row r="21" spans="1:19" ht="14.5">
      <c r="A21" s="506"/>
      <c r="B21" s="67" t="s">
        <v>1449</v>
      </c>
      <c r="C21" s="68" t="s">
        <v>1450</v>
      </c>
      <c r="D21" s="69" t="s">
        <v>1416</v>
      </c>
      <c r="E21" s="69" t="s">
        <v>1451</v>
      </c>
      <c r="F21" s="69">
        <v>22</v>
      </c>
      <c r="G21" s="70">
        <v>31752061</v>
      </c>
      <c r="H21" s="69" t="s">
        <v>399</v>
      </c>
      <c r="I21" s="69" t="s">
        <v>398</v>
      </c>
      <c r="J21" s="71">
        <v>0.29125200000000001</v>
      </c>
      <c r="K21" s="72">
        <v>1.2699999999999999E-2</v>
      </c>
      <c r="L21" s="72">
        <v>2.3999999999999998E-3</v>
      </c>
      <c r="M21" s="73">
        <v>7.4229999999999997E-8</v>
      </c>
      <c r="N21" s="72">
        <v>0.34703800000000001</v>
      </c>
      <c r="O21" s="72">
        <v>8.1633699999999997E-3</v>
      </c>
      <c r="P21" s="73">
        <v>0</v>
      </c>
      <c r="Q21" s="72">
        <v>3.65954E-2</v>
      </c>
      <c r="R21" s="72">
        <v>6.9690500000000001E-3</v>
      </c>
      <c r="S21" s="73">
        <v>1.5115919999999999E-7</v>
      </c>
    </row>
    <row r="22" spans="1:19" ht="14.5">
      <c r="A22" s="506"/>
      <c r="B22" s="67" t="s">
        <v>1452</v>
      </c>
      <c r="C22" s="68" t="s">
        <v>1453</v>
      </c>
      <c r="D22" s="69" t="s">
        <v>1416</v>
      </c>
      <c r="E22" s="69" t="s">
        <v>1454</v>
      </c>
      <c r="F22" s="69">
        <v>1</v>
      </c>
      <c r="G22" s="70">
        <v>154243115</v>
      </c>
      <c r="H22" s="69" t="s">
        <v>398</v>
      </c>
      <c r="I22" s="69" t="s">
        <v>395</v>
      </c>
      <c r="J22" s="71">
        <v>0.45029799999999998</v>
      </c>
      <c r="K22" s="72">
        <v>1.17E-2</v>
      </c>
      <c r="L22" s="72">
        <v>2.2000000000000001E-3</v>
      </c>
      <c r="M22" s="73">
        <v>6.912E-8</v>
      </c>
      <c r="N22" s="72">
        <v>0.24527299999999999</v>
      </c>
      <c r="O22" s="72">
        <v>7.8159100000000006E-3</v>
      </c>
      <c r="P22" s="73">
        <v>3.6526729999999997E-216</v>
      </c>
      <c r="Q22" s="72">
        <v>4.7702000000000001E-2</v>
      </c>
      <c r="R22" s="72">
        <v>9.0975099999999996E-3</v>
      </c>
      <c r="S22" s="73">
        <v>1.576282E-7</v>
      </c>
    </row>
    <row r="23" spans="1:19" ht="14.5">
      <c r="A23" s="506"/>
      <c r="B23" s="67" t="s">
        <v>1455</v>
      </c>
      <c r="C23" s="68" t="s">
        <v>1456</v>
      </c>
      <c r="D23" s="69" t="s">
        <v>1416</v>
      </c>
      <c r="E23" s="69" t="s">
        <v>1457</v>
      </c>
      <c r="F23" s="69">
        <v>10</v>
      </c>
      <c r="G23" s="70">
        <v>118737037</v>
      </c>
      <c r="H23" s="69" t="s">
        <v>398</v>
      </c>
      <c r="I23" s="69" t="s">
        <v>395</v>
      </c>
      <c r="J23" s="71">
        <v>0.27037800000000001</v>
      </c>
      <c r="K23" s="72">
        <v>1.37E-2</v>
      </c>
      <c r="L23" s="72">
        <v>2.5000000000000001E-3</v>
      </c>
      <c r="M23" s="73">
        <v>4.9030000000000003E-8</v>
      </c>
      <c r="N23" s="72">
        <v>0.14332900000000001</v>
      </c>
      <c r="O23" s="72">
        <v>8.1530300000000003E-3</v>
      </c>
      <c r="P23" s="73">
        <v>3.5182369999999998E-69</v>
      </c>
      <c r="Q23" s="72">
        <v>9.5584500000000003E-2</v>
      </c>
      <c r="R23" s="72">
        <v>1.82702E-2</v>
      </c>
      <c r="S23" s="73">
        <v>1.6795039999999999E-7</v>
      </c>
    </row>
    <row r="24" spans="1:19" ht="14.5">
      <c r="A24" s="506"/>
      <c r="B24" s="67" t="s">
        <v>1458</v>
      </c>
      <c r="C24" s="68" t="s">
        <v>1459</v>
      </c>
      <c r="D24" s="69" t="s">
        <v>1416</v>
      </c>
      <c r="E24" s="69" t="s">
        <v>1460</v>
      </c>
      <c r="F24" s="69">
        <v>22</v>
      </c>
      <c r="G24" s="70">
        <v>31698166</v>
      </c>
      <c r="H24" s="69" t="s">
        <v>398</v>
      </c>
      <c r="I24" s="69" t="s">
        <v>395</v>
      </c>
      <c r="J24" s="71">
        <v>0.27435399999999999</v>
      </c>
      <c r="K24" s="72">
        <v>1.26E-2</v>
      </c>
      <c r="L24" s="72">
        <v>2.3999999999999998E-3</v>
      </c>
      <c r="M24" s="73">
        <v>1.081E-7</v>
      </c>
      <c r="N24" s="72">
        <v>-0.577102</v>
      </c>
      <c r="O24" s="72">
        <v>9.8466200000000004E-3</v>
      </c>
      <c r="P24" s="73">
        <v>0</v>
      </c>
      <c r="Q24" s="72">
        <v>-2.1833200000000001E-2</v>
      </c>
      <c r="R24" s="72">
        <v>4.1753600000000004E-3</v>
      </c>
      <c r="S24" s="73">
        <v>1.7037129999999999E-7</v>
      </c>
    </row>
    <row r="25" spans="1:19" ht="14.5">
      <c r="A25" s="506"/>
      <c r="B25" s="67" t="s">
        <v>1461</v>
      </c>
      <c r="C25" s="68" t="s">
        <v>1462</v>
      </c>
      <c r="D25" s="69" t="s">
        <v>1416</v>
      </c>
      <c r="E25" s="69" t="s">
        <v>1463</v>
      </c>
      <c r="F25" s="69">
        <v>1</v>
      </c>
      <c r="G25" s="70">
        <v>154149240</v>
      </c>
      <c r="H25" s="69" t="s">
        <v>397</v>
      </c>
      <c r="I25" s="69" t="s">
        <v>399</v>
      </c>
      <c r="J25" s="71">
        <v>0.38469199999999998</v>
      </c>
      <c r="K25" s="72">
        <v>1.24E-2</v>
      </c>
      <c r="L25" s="72">
        <v>2.3E-3</v>
      </c>
      <c r="M25" s="73">
        <v>5.0899999999999999E-8</v>
      </c>
      <c r="N25" s="72">
        <v>0.13375500000000001</v>
      </c>
      <c r="O25" s="72">
        <v>7.9030599999999999E-3</v>
      </c>
      <c r="P25" s="73">
        <v>2.9736049999999999E-64</v>
      </c>
      <c r="Q25" s="72">
        <v>9.2707100000000001E-2</v>
      </c>
      <c r="R25" s="72">
        <v>1.80471E-2</v>
      </c>
      <c r="S25" s="73">
        <v>2.7921399999999997E-7</v>
      </c>
    </row>
    <row r="26" spans="1:19" ht="14.5">
      <c r="A26" s="506"/>
      <c r="B26" s="67" t="s">
        <v>1464</v>
      </c>
      <c r="C26" s="68" t="s">
        <v>1465</v>
      </c>
      <c r="D26" s="69" t="s">
        <v>1396</v>
      </c>
      <c r="E26" s="69" t="s">
        <v>1466</v>
      </c>
      <c r="F26" s="69">
        <v>22</v>
      </c>
      <c r="G26" s="70">
        <v>31701821</v>
      </c>
      <c r="H26" s="69" t="s">
        <v>397</v>
      </c>
      <c r="I26" s="69" t="s">
        <v>399</v>
      </c>
      <c r="J26" s="71">
        <v>0.27435399999999999</v>
      </c>
      <c r="K26" s="72">
        <v>1.3100000000000001E-2</v>
      </c>
      <c r="L26" s="72">
        <v>2.3999999999999998E-3</v>
      </c>
      <c r="M26" s="73">
        <v>4.6129999999999997E-8</v>
      </c>
      <c r="N26" s="72">
        <v>-0.144262</v>
      </c>
      <c r="O26" s="72">
        <v>1.0027700000000001E-2</v>
      </c>
      <c r="P26" s="73">
        <v>6.2990499999999997E-47</v>
      </c>
      <c r="Q26" s="72">
        <v>-9.0807100000000002E-2</v>
      </c>
      <c r="R26" s="72">
        <v>1.77936E-2</v>
      </c>
      <c r="S26" s="73">
        <v>3.3367409999999999E-7</v>
      </c>
    </row>
    <row r="27" spans="1:19" ht="14.5">
      <c r="A27" s="506"/>
      <c r="B27" s="67" t="s">
        <v>1467</v>
      </c>
      <c r="C27" s="68" t="s">
        <v>1468</v>
      </c>
      <c r="D27" s="69" t="s">
        <v>1416</v>
      </c>
      <c r="E27" s="69" t="s">
        <v>1469</v>
      </c>
      <c r="F27" s="69">
        <v>17</v>
      </c>
      <c r="G27" s="70">
        <v>37694709</v>
      </c>
      <c r="H27" s="69" t="s">
        <v>399</v>
      </c>
      <c r="I27" s="69" t="s">
        <v>397</v>
      </c>
      <c r="J27" s="71">
        <v>0.25049700000000003</v>
      </c>
      <c r="K27" s="72">
        <v>1.29E-2</v>
      </c>
      <c r="L27" s="72">
        <v>2.5000000000000001E-3</v>
      </c>
      <c r="M27" s="73">
        <v>2.4709999999999998E-7</v>
      </c>
      <c r="N27" s="72">
        <v>0.148226</v>
      </c>
      <c r="O27" s="72">
        <v>8.1712999999999994E-3</v>
      </c>
      <c r="P27" s="73">
        <v>1.5458980000000001E-73</v>
      </c>
      <c r="Q27" s="72">
        <v>8.7029400000000007E-2</v>
      </c>
      <c r="R27" s="72">
        <v>1.75353E-2</v>
      </c>
      <c r="S27" s="73">
        <v>6.937396E-7</v>
      </c>
    </row>
    <row r="28" spans="1:19" ht="14.5">
      <c r="A28" s="506"/>
      <c r="B28" s="67" t="s">
        <v>1470</v>
      </c>
      <c r="C28" s="68" t="s">
        <v>1471</v>
      </c>
      <c r="D28" s="69" t="s">
        <v>1392</v>
      </c>
      <c r="E28" s="69" t="s">
        <v>1472</v>
      </c>
      <c r="F28" s="69">
        <v>16</v>
      </c>
      <c r="G28" s="70">
        <v>31366016</v>
      </c>
      <c r="H28" s="69" t="s">
        <v>397</v>
      </c>
      <c r="I28" s="69" t="s">
        <v>399</v>
      </c>
      <c r="J28" s="71">
        <v>0.31908500000000001</v>
      </c>
      <c r="K28" s="72">
        <v>1.14E-2</v>
      </c>
      <c r="L28" s="72">
        <v>2.3E-3</v>
      </c>
      <c r="M28" s="73">
        <v>9.6410000000000001E-7</v>
      </c>
      <c r="N28" s="72">
        <v>-0.25412899999999999</v>
      </c>
      <c r="O28" s="72">
        <v>8.4425100000000003E-3</v>
      </c>
      <c r="P28" s="73">
        <v>4.6872210000000002E-199</v>
      </c>
      <c r="Q28" s="72">
        <v>-4.4859099999999999E-2</v>
      </c>
      <c r="R28" s="72">
        <v>9.1724000000000007E-3</v>
      </c>
      <c r="S28" s="73">
        <v>1.0049680000000001E-6</v>
      </c>
    </row>
    <row r="29" spans="1:19" ht="14.5">
      <c r="A29" s="506"/>
      <c r="B29" s="67" t="s">
        <v>1473</v>
      </c>
      <c r="C29" s="68" t="s">
        <v>1474</v>
      </c>
      <c r="D29" s="69" t="s">
        <v>1416</v>
      </c>
      <c r="E29" s="69" t="s">
        <v>1475</v>
      </c>
      <c r="F29" s="69">
        <v>16</v>
      </c>
      <c r="G29" s="70">
        <v>31363977</v>
      </c>
      <c r="H29" s="69" t="s">
        <v>398</v>
      </c>
      <c r="I29" s="69" t="s">
        <v>395</v>
      </c>
      <c r="J29" s="71">
        <v>0.31809100000000001</v>
      </c>
      <c r="K29" s="72">
        <v>1.0999999999999999E-2</v>
      </c>
      <c r="L29" s="72">
        <v>2.3E-3</v>
      </c>
      <c r="M29" s="73">
        <v>2.295E-6</v>
      </c>
      <c r="N29" s="72">
        <v>-0.70031699999999997</v>
      </c>
      <c r="O29" s="72">
        <v>7.8658100000000009E-3</v>
      </c>
      <c r="P29" s="73">
        <v>0</v>
      </c>
      <c r="Q29" s="72">
        <v>-1.5707200000000001E-2</v>
      </c>
      <c r="R29" s="72">
        <v>3.2889600000000001E-3</v>
      </c>
      <c r="S29" s="73">
        <v>1.7906240000000001E-6</v>
      </c>
    </row>
    <row r="30" spans="1:19" ht="14.5">
      <c r="A30" s="506"/>
      <c r="B30" s="67" t="s">
        <v>1476</v>
      </c>
      <c r="C30" s="68" t="s">
        <v>1477</v>
      </c>
      <c r="D30" s="69" t="s">
        <v>1396</v>
      </c>
      <c r="E30" s="69" t="s">
        <v>1478</v>
      </c>
      <c r="F30" s="69">
        <v>4</v>
      </c>
      <c r="G30" s="70">
        <v>103830696</v>
      </c>
      <c r="H30" s="69" t="s">
        <v>398</v>
      </c>
      <c r="I30" s="69" t="s">
        <v>395</v>
      </c>
      <c r="J30" s="71">
        <v>0.489066</v>
      </c>
      <c r="K30" s="72">
        <v>-1.04E-2</v>
      </c>
      <c r="L30" s="72">
        <v>2.2000000000000001E-3</v>
      </c>
      <c r="M30" s="73">
        <v>2.8940000000000002E-6</v>
      </c>
      <c r="N30" s="72">
        <v>-0.364838</v>
      </c>
      <c r="O30" s="72">
        <v>7.6889699999999998E-3</v>
      </c>
      <c r="P30" s="73">
        <v>0</v>
      </c>
      <c r="Q30" s="72">
        <v>2.8505800000000001E-2</v>
      </c>
      <c r="R30" s="72">
        <v>6.0599299999999998E-3</v>
      </c>
      <c r="S30" s="73">
        <v>2.5513149999999998E-6</v>
      </c>
    </row>
    <row r="31" spans="1:19" ht="14.5">
      <c r="A31" s="509"/>
      <c r="B31" s="88" t="s">
        <v>1479</v>
      </c>
      <c r="C31" s="89" t="s">
        <v>1480</v>
      </c>
      <c r="D31" s="90" t="s">
        <v>1416</v>
      </c>
      <c r="E31" s="90" t="s">
        <v>1481</v>
      </c>
      <c r="F31" s="90">
        <v>17</v>
      </c>
      <c r="G31" s="91">
        <v>37921742</v>
      </c>
      <c r="H31" s="90" t="s">
        <v>395</v>
      </c>
      <c r="I31" s="90" t="s">
        <v>398</v>
      </c>
      <c r="J31" s="92">
        <v>0.489066</v>
      </c>
      <c r="K31" s="93">
        <v>1.04E-2</v>
      </c>
      <c r="L31" s="93">
        <v>2.2000000000000001E-3</v>
      </c>
      <c r="M31" s="94">
        <v>1.5650000000000001E-6</v>
      </c>
      <c r="N31" s="93">
        <v>-0.35721700000000001</v>
      </c>
      <c r="O31" s="93">
        <v>7.6656800000000002E-3</v>
      </c>
      <c r="P31" s="94">
        <v>0</v>
      </c>
      <c r="Q31" s="93">
        <v>-2.9113900000000002E-2</v>
      </c>
      <c r="R31" s="93">
        <v>6.19032E-3</v>
      </c>
      <c r="S31" s="94">
        <v>2.5619719999999999E-6</v>
      </c>
    </row>
    <row r="32" spans="1:19">
      <c r="A32" s="95"/>
      <c r="B32" s="95"/>
      <c r="C32" s="96"/>
      <c r="D32" s="96"/>
      <c r="E32" s="96"/>
      <c r="F32" s="96"/>
      <c r="G32" s="97"/>
      <c r="H32" s="96"/>
      <c r="I32" s="96"/>
      <c r="J32" s="96"/>
      <c r="K32" s="96"/>
      <c r="L32" s="96"/>
      <c r="M32" s="96"/>
      <c r="N32" s="96"/>
      <c r="O32" s="96"/>
      <c r="P32" s="96"/>
      <c r="Q32" s="96"/>
      <c r="R32" s="96"/>
      <c r="S32" s="96"/>
    </row>
  </sheetData>
  <mergeCells count="2">
    <mergeCell ref="A3:A12"/>
    <mergeCell ref="A13:A31"/>
  </mergeCell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S24"/>
  <sheetViews>
    <sheetView workbookViewId="0">
      <selection sqref="A1:S1"/>
    </sheetView>
  </sheetViews>
  <sheetFormatPr defaultColWidth="10.83203125" defaultRowHeight="14"/>
  <cols>
    <col min="1" max="1" width="5.83203125" style="95" bestFit="1" customWidth="1"/>
    <col min="2" max="2" width="17" style="95" bestFit="1" customWidth="1"/>
    <col min="3" max="3" width="16.6640625" style="96" customWidth="1"/>
    <col min="4" max="4" width="20.1640625" style="96" customWidth="1"/>
    <col min="5" max="5" width="14.1640625" style="96" customWidth="1"/>
    <col min="6" max="6" width="3.6640625" style="96" bestFit="1" customWidth="1"/>
    <col min="7" max="7" width="12.83203125" style="103" customWidth="1"/>
    <col min="8" max="9" width="3.33203125" style="96" bestFit="1" customWidth="1"/>
    <col min="10" max="10" width="5.1640625" style="96" customWidth="1"/>
    <col min="11" max="19" width="10.83203125" style="96" customWidth="1"/>
    <col min="20" max="16384" width="10.83203125" style="95"/>
  </cols>
  <sheetData>
    <row r="1" spans="1:19" ht="16" customHeight="1">
      <c r="A1" s="510" t="s">
        <v>1679</v>
      </c>
      <c r="B1" s="510"/>
      <c r="C1" s="510"/>
      <c r="D1" s="510"/>
      <c r="E1" s="510"/>
      <c r="F1" s="510"/>
      <c r="G1" s="510"/>
      <c r="H1" s="510"/>
      <c r="I1" s="510"/>
      <c r="J1" s="510"/>
      <c r="K1" s="510"/>
      <c r="L1" s="510"/>
      <c r="M1" s="510"/>
      <c r="N1" s="510"/>
      <c r="O1" s="510"/>
      <c r="P1" s="510"/>
      <c r="Q1" s="510"/>
      <c r="R1" s="510"/>
      <c r="S1" s="510"/>
    </row>
    <row r="2" spans="1:19" s="102" customFormat="1" ht="14.5" thickBot="1">
      <c r="A2" s="100" t="s">
        <v>1373</v>
      </c>
      <c r="B2" s="57" t="s">
        <v>1063</v>
      </c>
      <c r="C2" s="58" t="s">
        <v>1064</v>
      </c>
      <c r="D2" s="58" t="s">
        <v>1374</v>
      </c>
      <c r="E2" s="58" t="s">
        <v>1375</v>
      </c>
      <c r="F2" s="58" t="s">
        <v>1376</v>
      </c>
      <c r="G2" s="101" t="s">
        <v>1377</v>
      </c>
      <c r="H2" s="58" t="s">
        <v>1378</v>
      </c>
      <c r="I2" s="58" t="s">
        <v>1379</v>
      </c>
      <c r="J2" s="58" t="s">
        <v>1380</v>
      </c>
      <c r="K2" s="58" t="s">
        <v>1381</v>
      </c>
      <c r="L2" s="58" t="s">
        <v>1382</v>
      </c>
      <c r="M2" s="58" t="s">
        <v>1383</v>
      </c>
      <c r="N2" s="58" t="s">
        <v>1384</v>
      </c>
      <c r="O2" s="58" t="s">
        <v>1385</v>
      </c>
      <c r="P2" s="58" t="s">
        <v>1386</v>
      </c>
      <c r="Q2" s="58" t="s">
        <v>1387</v>
      </c>
      <c r="R2" s="58" t="s">
        <v>1388</v>
      </c>
      <c r="S2" s="58" t="s">
        <v>1389</v>
      </c>
    </row>
    <row r="3" spans="1:19" ht="14.5">
      <c r="A3" s="511" t="s">
        <v>883</v>
      </c>
      <c r="B3" s="60" t="s">
        <v>1482</v>
      </c>
      <c r="C3" s="61" t="s">
        <v>1483</v>
      </c>
      <c r="D3" s="62" t="s">
        <v>1416</v>
      </c>
      <c r="E3" s="62" t="s">
        <v>1484</v>
      </c>
      <c r="F3" s="62">
        <v>17</v>
      </c>
      <c r="G3" s="62">
        <v>44176215</v>
      </c>
      <c r="H3" s="62" t="s">
        <v>397</v>
      </c>
      <c r="I3" s="62" t="s">
        <v>399</v>
      </c>
      <c r="J3" s="64">
        <v>0.24055699999999999</v>
      </c>
      <c r="K3" s="65">
        <v>3.2843400000000002E-2</v>
      </c>
      <c r="L3" s="65">
        <v>6.2503799999999998E-3</v>
      </c>
      <c r="M3" s="66">
        <v>1.3E-7</v>
      </c>
      <c r="N3" s="65">
        <v>-1.1795899999999999</v>
      </c>
      <c r="O3" s="65">
        <v>3.4090799999999997E-2</v>
      </c>
      <c r="P3" s="66">
        <v>2.4055510000000001E-262</v>
      </c>
      <c r="Q3" s="65">
        <v>-2.7843099999999999E-2</v>
      </c>
      <c r="R3" s="65">
        <v>5.3595300000000004E-3</v>
      </c>
      <c r="S3" s="66">
        <v>2.0465460000000001E-7</v>
      </c>
    </row>
    <row r="4" spans="1:19" ht="14.5">
      <c r="A4" s="512"/>
      <c r="B4" s="67" t="s">
        <v>1398</v>
      </c>
      <c r="C4" s="68" t="s">
        <v>1399</v>
      </c>
      <c r="D4" s="69" t="s">
        <v>1392</v>
      </c>
      <c r="E4" s="69" t="s">
        <v>1400</v>
      </c>
      <c r="F4" s="69">
        <v>17</v>
      </c>
      <c r="G4" s="69">
        <v>44126650</v>
      </c>
      <c r="H4" s="69" t="s">
        <v>395</v>
      </c>
      <c r="I4" s="69" t="s">
        <v>398</v>
      </c>
      <c r="J4" s="71">
        <v>0.24055699999999999</v>
      </c>
      <c r="K4" s="72">
        <v>3.2840500000000002E-2</v>
      </c>
      <c r="L4" s="72">
        <v>6.2392200000000002E-3</v>
      </c>
      <c r="M4" s="73">
        <v>1.3E-7</v>
      </c>
      <c r="N4" s="72">
        <v>-1.37564</v>
      </c>
      <c r="O4" s="72">
        <v>4.4365399999999999E-2</v>
      </c>
      <c r="P4" s="73">
        <v>4.3423899999999996E-211</v>
      </c>
      <c r="Q4" s="72">
        <v>-2.3872999999999998E-2</v>
      </c>
      <c r="R4" s="72">
        <v>4.6004000000000001E-3</v>
      </c>
      <c r="S4" s="73">
        <v>2.110625E-7</v>
      </c>
    </row>
    <row r="5" spans="1:19" ht="14.5">
      <c r="A5" s="512"/>
      <c r="B5" s="67" t="s">
        <v>1390</v>
      </c>
      <c r="C5" s="68" t="s">
        <v>1391</v>
      </c>
      <c r="D5" s="69" t="s">
        <v>1392</v>
      </c>
      <c r="E5" s="69" t="s">
        <v>1393</v>
      </c>
      <c r="F5" s="69">
        <v>17</v>
      </c>
      <c r="G5" s="69">
        <v>44284641</v>
      </c>
      <c r="H5" s="69" t="s">
        <v>399</v>
      </c>
      <c r="I5" s="69" t="s">
        <v>395</v>
      </c>
      <c r="J5" s="71">
        <v>0.24155099999999999</v>
      </c>
      <c r="K5" s="72">
        <v>3.2534599999999997E-2</v>
      </c>
      <c r="L5" s="72">
        <v>6.2523800000000001E-3</v>
      </c>
      <c r="M5" s="73">
        <v>1.6999999999999999E-7</v>
      </c>
      <c r="N5" s="72">
        <v>1.45166</v>
      </c>
      <c r="O5" s="72">
        <v>3.7740500000000003E-2</v>
      </c>
      <c r="P5" s="73">
        <v>0</v>
      </c>
      <c r="Q5" s="72">
        <v>2.2412100000000001E-2</v>
      </c>
      <c r="R5" s="72">
        <v>4.3463E-3</v>
      </c>
      <c r="S5" s="73">
        <v>2.514979E-7</v>
      </c>
    </row>
    <row r="6" spans="1:19" ht="14.5">
      <c r="A6" s="512"/>
      <c r="B6" s="67" t="s">
        <v>1485</v>
      </c>
      <c r="C6" s="68" t="s">
        <v>1486</v>
      </c>
      <c r="D6" s="69" t="s">
        <v>1416</v>
      </c>
      <c r="E6" s="69" t="s">
        <v>1487</v>
      </c>
      <c r="F6" s="69">
        <v>3</v>
      </c>
      <c r="G6" s="69">
        <v>49843723</v>
      </c>
      <c r="H6" s="69" t="s">
        <v>395</v>
      </c>
      <c r="I6" s="69" t="s">
        <v>398</v>
      </c>
      <c r="J6" s="71">
        <v>0.53081500000000004</v>
      </c>
      <c r="K6" s="72">
        <v>-3.1402100000000002E-2</v>
      </c>
      <c r="L6" s="72">
        <v>5.2215600000000001E-3</v>
      </c>
      <c r="M6" s="73">
        <v>1.6999999999999999E-9</v>
      </c>
      <c r="N6" s="72">
        <v>-0.372394</v>
      </c>
      <c r="O6" s="72">
        <v>3.8858999999999998E-2</v>
      </c>
      <c r="P6" s="73">
        <v>9.4063290000000004E-22</v>
      </c>
      <c r="Q6" s="72">
        <v>8.4324899999999994E-2</v>
      </c>
      <c r="R6" s="72">
        <v>1.65539E-2</v>
      </c>
      <c r="S6" s="73">
        <v>3.5066370000000002E-7</v>
      </c>
    </row>
    <row r="7" spans="1:19" ht="14.5">
      <c r="A7" s="512"/>
      <c r="B7" s="67" t="s">
        <v>1394</v>
      </c>
      <c r="C7" s="68" t="s">
        <v>1395</v>
      </c>
      <c r="D7" s="69" t="s">
        <v>1396</v>
      </c>
      <c r="E7" s="69" t="s">
        <v>1397</v>
      </c>
      <c r="F7" s="69">
        <v>17</v>
      </c>
      <c r="G7" s="69">
        <v>44787312</v>
      </c>
      <c r="H7" s="69" t="s">
        <v>398</v>
      </c>
      <c r="I7" s="69" t="s">
        <v>395</v>
      </c>
      <c r="J7" s="71">
        <v>0.77534800000000004</v>
      </c>
      <c r="K7" s="72">
        <v>-3.04823E-2</v>
      </c>
      <c r="L7" s="72">
        <v>6.34514E-3</v>
      </c>
      <c r="M7" s="73">
        <v>1.5E-6</v>
      </c>
      <c r="N7" s="72">
        <v>-1.4821800000000001</v>
      </c>
      <c r="O7" s="72">
        <v>3.1287000000000002E-2</v>
      </c>
      <c r="P7" s="73">
        <v>0</v>
      </c>
      <c r="Q7" s="72">
        <v>2.0565799999999999E-2</v>
      </c>
      <c r="R7" s="72">
        <v>4.3028900000000002E-3</v>
      </c>
      <c r="S7" s="73">
        <v>1.757096E-6</v>
      </c>
    </row>
    <row r="8" spans="1:19" ht="14.5">
      <c r="A8" s="512"/>
      <c r="B8" s="67" t="s">
        <v>1401</v>
      </c>
      <c r="C8" s="68" t="s">
        <v>1402</v>
      </c>
      <c r="D8" s="69" t="s">
        <v>1392</v>
      </c>
      <c r="E8" s="69" t="s">
        <v>1403</v>
      </c>
      <c r="F8" s="69">
        <v>17</v>
      </c>
      <c r="G8" s="69">
        <v>44843136</v>
      </c>
      <c r="H8" s="69" t="s">
        <v>398</v>
      </c>
      <c r="I8" s="69" t="s">
        <v>395</v>
      </c>
      <c r="J8" s="71">
        <v>0.77932400000000002</v>
      </c>
      <c r="K8" s="72">
        <v>-2.9524000000000002E-2</v>
      </c>
      <c r="L8" s="72">
        <v>6.3531999999999998E-3</v>
      </c>
      <c r="M8" s="73">
        <v>3.1999999999999999E-6</v>
      </c>
      <c r="N8" s="72">
        <v>-1.4963599999999999</v>
      </c>
      <c r="O8" s="72">
        <v>3.8894900000000003E-2</v>
      </c>
      <c r="P8" s="73">
        <v>0</v>
      </c>
      <c r="Q8" s="72">
        <v>1.9730600000000001E-2</v>
      </c>
      <c r="R8" s="72">
        <v>4.2766499999999999E-3</v>
      </c>
      <c r="S8" s="73">
        <v>3.9581110000000004E-6</v>
      </c>
    </row>
    <row r="9" spans="1:19" ht="14.5">
      <c r="A9" s="512"/>
      <c r="B9" s="67" t="s">
        <v>1488</v>
      </c>
      <c r="C9" s="68" t="s">
        <v>1489</v>
      </c>
      <c r="D9" s="69" t="s">
        <v>1416</v>
      </c>
      <c r="E9" s="69" t="s">
        <v>1490</v>
      </c>
      <c r="F9" s="69">
        <v>3</v>
      </c>
      <c r="G9" s="69">
        <v>49540114</v>
      </c>
      <c r="H9" s="69" t="s">
        <v>398</v>
      </c>
      <c r="I9" s="69" t="s">
        <v>395</v>
      </c>
      <c r="J9" s="71">
        <v>0.33499000000000001</v>
      </c>
      <c r="K9" s="72">
        <v>-2.6274100000000002E-2</v>
      </c>
      <c r="L9" s="72">
        <v>5.6504199999999997E-3</v>
      </c>
      <c r="M9" s="73">
        <v>2.7E-6</v>
      </c>
      <c r="N9" s="72">
        <v>-1.2383599999999999</v>
      </c>
      <c r="O9" s="72">
        <v>3.3726199999999998E-2</v>
      </c>
      <c r="P9" s="73">
        <v>3.755662E-295</v>
      </c>
      <c r="Q9" s="72">
        <v>2.1216800000000001E-2</v>
      </c>
      <c r="R9" s="72">
        <v>4.59926E-3</v>
      </c>
      <c r="S9" s="73">
        <v>3.9671429999999998E-6</v>
      </c>
    </row>
    <row r="10" spans="1:19" ht="14.5">
      <c r="A10" s="512"/>
      <c r="B10" s="67" t="s">
        <v>1404</v>
      </c>
      <c r="C10" s="68" t="s">
        <v>1405</v>
      </c>
      <c r="D10" s="69" t="s">
        <v>1392</v>
      </c>
      <c r="E10" s="69" t="s">
        <v>1406</v>
      </c>
      <c r="F10" s="69">
        <v>17</v>
      </c>
      <c r="G10" s="69">
        <v>44828931</v>
      </c>
      <c r="H10" s="69" t="s">
        <v>399</v>
      </c>
      <c r="I10" s="69" t="s">
        <v>397</v>
      </c>
      <c r="J10" s="71">
        <v>0.77733600000000003</v>
      </c>
      <c r="K10" s="72">
        <v>-3.1286799999999997E-2</v>
      </c>
      <c r="L10" s="72">
        <v>6.3339299999999998E-3</v>
      </c>
      <c r="M10" s="73">
        <v>7.5000000000000002E-7</v>
      </c>
      <c r="N10" s="72">
        <v>-1.33599</v>
      </c>
      <c r="O10" s="72">
        <v>0.109249</v>
      </c>
      <c r="P10" s="73">
        <v>2.1781999999999998E-34</v>
      </c>
      <c r="Q10" s="72">
        <v>2.3418399999999999E-2</v>
      </c>
      <c r="R10" s="72">
        <v>5.1131500000000003E-3</v>
      </c>
      <c r="S10" s="73">
        <v>4.6489679999999998E-6</v>
      </c>
    </row>
    <row r="11" spans="1:19" ht="14.5">
      <c r="A11" s="512"/>
      <c r="B11" s="67" t="s">
        <v>1407</v>
      </c>
      <c r="C11" s="68" t="s">
        <v>1408</v>
      </c>
      <c r="D11" s="69" t="s">
        <v>1409</v>
      </c>
      <c r="E11" s="69" t="s">
        <v>1410</v>
      </c>
      <c r="F11" s="69">
        <v>17</v>
      </c>
      <c r="G11" s="69">
        <v>44326105</v>
      </c>
      <c r="H11" s="69" t="s">
        <v>398</v>
      </c>
      <c r="I11" s="69" t="s">
        <v>399</v>
      </c>
      <c r="J11" s="71">
        <v>0.24155099999999999</v>
      </c>
      <c r="K11" s="72">
        <v>3.3067100000000002E-2</v>
      </c>
      <c r="L11" s="72">
        <v>6.2470499999999997E-3</v>
      </c>
      <c r="M11" s="73">
        <v>1.1000000000000001E-7</v>
      </c>
      <c r="N11" s="72">
        <v>0.66154000000000002</v>
      </c>
      <c r="O11" s="72">
        <v>7.3308799999999993E-2</v>
      </c>
      <c r="P11" s="73">
        <v>1.8130130000000001E-19</v>
      </c>
      <c r="Q11" s="72">
        <v>4.9985000000000002E-2</v>
      </c>
      <c r="R11" s="72">
        <v>1.09479E-2</v>
      </c>
      <c r="S11" s="73">
        <v>4.9774669999999999E-6</v>
      </c>
    </row>
    <row r="12" spans="1:19" ht="14.5">
      <c r="A12" s="513"/>
      <c r="B12" s="74" t="s">
        <v>1491</v>
      </c>
      <c r="C12" s="75" t="s">
        <v>1492</v>
      </c>
      <c r="D12" s="76" t="s">
        <v>1392</v>
      </c>
      <c r="E12" s="76" t="s">
        <v>1493</v>
      </c>
      <c r="F12" s="76">
        <v>17</v>
      </c>
      <c r="G12" s="76">
        <v>43858326</v>
      </c>
      <c r="H12" s="76" t="s">
        <v>395</v>
      </c>
      <c r="I12" s="76" t="s">
        <v>398</v>
      </c>
      <c r="J12" s="78">
        <v>0.239563</v>
      </c>
      <c r="K12" s="79">
        <v>3.3446200000000002E-2</v>
      </c>
      <c r="L12" s="79">
        <v>6.2436799999999997E-3</v>
      </c>
      <c r="M12" s="80">
        <v>7.6000000000000006E-8</v>
      </c>
      <c r="N12" s="79">
        <v>0.55489699999999997</v>
      </c>
      <c r="O12" s="79">
        <v>6.5958900000000001E-2</v>
      </c>
      <c r="P12" s="80">
        <v>4.004777E-17</v>
      </c>
      <c r="Q12" s="79">
        <v>6.0274599999999998E-2</v>
      </c>
      <c r="R12" s="79">
        <v>1.33394E-2</v>
      </c>
      <c r="S12" s="80">
        <v>6.2265350000000003E-6</v>
      </c>
    </row>
    <row r="13" spans="1:19" ht="14.5">
      <c r="A13" s="514" t="s">
        <v>1424</v>
      </c>
      <c r="B13" s="81" t="s">
        <v>1425</v>
      </c>
      <c r="C13" s="82" t="s">
        <v>1426</v>
      </c>
      <c r="D13" s="83" t="s">
        <v>1416</v>
      </c>
      <c r="E13" s="83" t="s">
        <v>1427</v>
      </c>
      <c r="F13" s="83">
        <v>3</v>
      </c>
      <c r="G13" s="83">
        <v>50097319</v>
      </c>
      <c r="H13" s="83" t="s">
        <v>397</v>
      </c>
      <c r="I13" s="83" t="s">
        <v>398</v>
      </c>
      <c r="J13" s="85">
        <v>0.47813099999999997</v>
      </c>
      <c r="K13" s="86">
        <v>-3.9151699999999998E-2</v>
      </c>
      <c r="L13" s="86">
        <v>5.2225800000000001E-3</v>
      </c>
      <c r="M13" s="87">
        <v>6.7000000000000005E-14</v>
      </c>
      <c r="N13" s="86">
        <v>0.70974800000000005</v>
      </c>
      <c r="O13" s="86">
        <v>6.9667399999999999E-3</v>
      </c>
      <c r="P13" s="87">
        <v>0</v>
      </c>
      <c r="Q13" s="86">
        <v>-5.5162799999999998E-2</v>
      </c>
      <c r="R13" s="86">
        <v>7.3782500000000003E-3</v>
      </c>
      <c r="S13" s="87">
        <v>7.6380900000000001E-14</v>
      </c>
    </row>
    <row r="14" spans="1:19" ht="14.5">
      <c r="A14" s="512"/>
      <c r="B14" s="67" t="s">
        <v>1494</v>
      </c>
      <c r="C14" s="68" t="s">
        <v>1495</v>
      </c>
      <c r="D14" s="69" t="s">
        <v>1416</v>
      </c>
      <c r="E14" s="69" t="s">
        <v>1496</v>
      </c>
      <c r="F14" s="69">
        <v>3</v>
      </c>
      <c r="G14" s="69">
        <v>85645873</v>
      </c>
      <c r="H14" s="69" t="s">
        <v>398</v>
      </c>
      <c r="I14" s="69" t="s">
        <v>395</v>
      </c>
      <c r="J14" s="71">
        <v>0.34791299999999997</v>
      </c>
      <c r="K14" s="72">
        <v>4.7162200000000001E-2</v>
      </c>
      <c r="L14" s="72">
        <v>5.4861800000000002E-3</v>
      </c>
      <c r="M14" s="73">
        <v>8.6000000000000005E-18</v>
      </c>
      <c r="N14" s="72">
        <v>6.4283999999999994E-2</v>
      </c>
      <c r="O14" s="72">
        <v>9.4752599999999992E-3</v>
      </c>
      <c r="P14" s="73">
        <v>1.1656970000000001E-11</v>
      </c>
      <c r="Q14" s="72">
        <v>0.73365400000000003</v>
      </c>
      <c r="R14" s="72">
        <v>0.13775799999999999</v>
      </c>
      <c r="S14" s="73">
        <v>1.005835E-7</v>
      </c>
    </row>
    <row r="15" spans="1:19" ht="14.5">
      <c r="A15" s="512"/>
      <c r="B15" s="67" t="s">
        <v>1418</v>
      </c>
      <c r="C15" s="68" t="s">
        <v>1419</v>
      </c>
      <c r="D15" s="69" t="s">
        <v>1392</v>
      </c>
      <c r="E15" s="69" t="s">
        <v>1497</v>
      </c>
      <c r="F15" s="69">
        <v>17</v>
      </c>
      <c r="G15" s="69">
        <v>43795634</v>
      </c>
      <c r="H15" s="69" t="s">
        <v>395</v>
      </c>
      <c r="I15" s="69" t="s">
        <v>398</v>
      </c>
      <c r="J15" s="71">
        <v>0.238569</v>
      </c>
      <c r="K15" s="72">
        <v>3.3279799999999998E-2</v>
      </c>
      <c r="L15" s="72">
        <v>6.2423799999999996E-3</v>
      </c>
      <c r="M15" s="73">
        <v>8.7999999999999994E-8</v>
      </c>
      <c r="N15" s="72">
        <v>0.67517300000000002</v>
      </c>
      <c r="O15" s="72">
        <v>1.1653999999999999E-2</v>
      </c>
      <c r="P15" s="73">
        <v>0</v>
      </c>
      <c r="Q15" s="72">
        <v>4.9290800000000003E-2</v>
      </c>
      <c r="R15" s="72">
        <v>9.2846600000000001E-3</v>
      </c>
      <c r="S15" s="73">
        <v>1.103268E-7</v>
      </c>
    </row>
    <row r="16" spans="1:19" ht="14.5">
      <c r="A16" s="512"/>
      <c r="B16" s="67" t="s">
        <v>1398</v>
      </c>
      <c r="C16" s="68" t="s">
        <v>1399</v>
      </c>
      <c r="D16" s="69" t="s">
        <v>1392</v>
      </c>
      <c r="E16" s="69" t="s">
        <v>1498</v>
      </c>
      <c r="F16" s="69">
        <v>17</v>
      </c>
      <c r="G16" s="69">
        <v>44200078</v>
      </c>
      <c r="H16" s="69" t="s">
        <v>395</v>
      </c>
      <c r="I16" s="69" t="s">
        <v>397</v>
      </c>
      <c r="J16" s="71">
        <v>0.24055699999999999</v>
      </c>
      <c r="K16" s="72">
        <v>3.2698600000000001E-2</v>
      </c>
      <c r="L16" s="72">
        <v>6.2413599999999996E-3</v>
      </c>
      <c r="M16" s="73">
        <v>1.4000000000000001E-7</v>
      </c>
      <c r="N16" s="72">
        <v>-0.82108300000000001</v>
      </c>
      <c r="O16" s="72">
        <v>1.1468300000000001E-2</v>
      </c>
      <c r="P16" s="73">
        <v>0</v>
      </c>
      <c r="Q16" s="72">
        <v>-3.9823699999999997E-2</v>
      </c>
      <c r="R16" s="72">
        <v>7.6217000000000003E-3</v>
      </c>
      <c r="S16" s="73">
        <v>1.7411029999999999E-7</v>
      </c>
    </row>
    <row r="17" spans="1:19" ht="14.5">
      <c r="A17" s="512"/>
      <c r="B17" s="67" t="s">
        <v>1499</v>
      </c>
      <c r="C17" s="68" t="s">
        <v>1500</v>
      </c>
      <c r="D17" s="69" t="s">
        <v>1416</v>
      </c>
      <c r="E17" s="69" t="s">
        <v>1498</v>
      </c>
      <c r="F17" s="69">
        <v>17</v>
      </c>
      <c r="G17" s="69">
        <v>44200078</v>
      </c>
      <c r="H17" s="69" t="s">
        <v>395</v>
      </c>
      <c r="I17" s="69" t="s">
        <v>397</v>
      </c>
      <c r="J17" s="71">
        <v>0.24055699999999999</v>
      </c>
      <c r="K17" s="72">
        <v>3.2698600000000001E-2</v>
      </c>
      <c r="L17" s="72">
        <v>6.2413599999999996E-3</v>
      </c>
      <c r="M17" s="73">
        <v>1.4000000000000001E-7</v>
      </c>
      <c r="N17" s="72">
        <v>0.63640799999999997</v>
      </c>
      <c r="O17" s="72">
        <v>1.18309E-2</v>
      </c>
      <c r="P17" s="73">
        <v>0</v>
      </c>
      <c r="Q17" s="72">
        <v>5.1379899999999999E-2</v>
      </c>
      <c r="R17" s="72">
        <v>9.8535700000000007E-3</v>
      </c>
      <c r="S17" s="73">
        <v>1.844671E-7</v>
      </c>
    </row>
    <row r="18" spans="1:19" ht="14.5">
      <c r="A18" s="512"/>
      <c r="B18" s="67" t="s">
        <v>1394</v>
      </c>
      <c r="C18" s="68" t="s">
        <v>1395</v>
      </c>
      <c r="D18" s="69" t="s">
        <v>1396</v>
      </c>
      <c r="E18" s="69" t="s">
        <v>1501</v>
      </c>
      <c r="F18" s="69">
        <v>17</v>
      </c>
      <c r="G18" s="69">
        <v>44201791</v>
      </c>
      <c r="H18" s="69" t="s">
        <v>398</v>
      </c>
      <c r="I18" s="69" t="s">
        <v>399</v>
      </c>
      <c r="J18" s="71">
        <v>0.24055699999999999</v>
      </c>
      <c r="K18" s="72">
        <v>3.2570500000000002E-2</v>
      </c>
      <c r="L18" s="72">
        <v>6.2435600000000004E-3</v>
      </c>
      <c r="M18" s="73">
        <v>1.6E-7</v>
      </c>
      <c r="N18" s="72">
        <v>0.81867699999999999</v>
      </c>
      <c r="O18" s="72">
        <v>1.15426E-2</v>
      </c>
      <c r="P18" s="73">
        <v>0</v>
      </c>
      <c r="Q18" s="72">
        <v>3.9784300000000002E-2</v>
      </c>
      <c r="R18" s="72">
        <v>7.6470100000000001E-3</v>
      </c>
      <c r="S18" s="73">
        <v>1.9652099999999999E-7</v>
      </c>
    </row>
    <row r="19" spans="1:19" ht="14.5">
      <c r="A19" s="512"/>
      <c r="B19" s="67" t="s">
        <v>1411</v>
      </c>
      <c r="C19" s="68" t="s">
        <v>1412</v>
      </c>
      <c r="D19" s="69" t="s">
        <v>1392</v>
      </c>
      <c r="E19" s="69" t="s">
        <v>1501</v>
      </c>
      <c r="F19" s="69">
        <v>17</v>
      </c>
      <c r="G19" s="69">
        <v>44201791</v>
      </c>
      <c r="H19" s="69" t="s">
        <v>398</v>
      </c>
      <c r="I19" s="69" t="s">
        <v>399</v>
      </c>
      <c r="J19" s="71">
        <v>0.24055699999999999</v>
      </c>
      <c r="K19" s="72">
        <v>3.2570500000000002E-2</v>
      </c>
      <c r="L19" s="72">
        <v>6.2435600000000004E-3</v>
      </c>
      <c r="M19" s="73">
        <v>1.6E-7</v>
      </c>
      <c r="N19" s="72">
        <v>0.44176399999999999</v>
      </c>
      <c r="O19" s="72">
        <v>1.2171299999999999E-2</v>
      </c>
      <c r="P19" s="73">
        <v>1.9052070000000001E-288</v>
      </c>
      <c r="Q19" s="72">
        <v>7.3728199999999994E-2</v>
      </c>
      <c r="R19" s="72">
        <v>1.42785E-2</v>
      </c>
      <c r="S19" s="73">
        <v>2.4225700000000002E-7</v>
      </c>
    </row>
    <row r="20" spans="1:19" ht="14.5">
      <c r="A20" s="512"/>
      <c r="B20" s="67" t="s">
        <v>1401</v>
      </c>
      <c r="C20" s="68" t="s">
        <v>1402</v>
      </c>
      <c r="D20" s="69" t="s">
        <v>1392</v>
      </c>
      <c r="E20" s="69" t="s">
        <v>1501</v>
      </c>
      <c r="F20" s="69">
        <v>17</v>
      </c>
      <c r="G20" s="69">
        <v>44201791</v>
      </c>
      <c r="H20" s="69" t="s">
        <v>398</v>
      </c>
      <c r="I20" s="69" t="s">
        <v>399</v>
      </c>
      <c r="J20" s="71">
        <v>0.24055699999999999</v>
      </c>
      <c r="K20" s="72">
        <v>3.2570500000000002E-2</v>
      </c>
      <c r="L20" s="72">
        <v>6.2435600000000004E-3</v>
      </c>
      <c r="M20" s="73">
        <v>1.6E-7</v>
      </c>
      <c r="N20" s="72">
        <v>0.31367299999999998</v>
      </c>
      <c r="O20" s="72">
        <v>1.2295499999999999E-2</v>
      </c>
      <c r="P20" s="73">
        <v>1.480826E-143</v>
      </c>
      <c r="Q20" s="72">
        <v>0.103836</v>
      </c>
      <c r="R20" s="72">
        <v>2.0316600000000001E-2</v>
      </c>
      <c r="S20" s="73">
        <v>3.206406E-7</v>
      </c>
    </row>
    <row r="21" spans="1:19" ht="14.5">
      <c r="A21" s="512"/>
      <c r="B21" s="67" t="s">
        <v>1428</v>
      </c>
      <c r="C21" s="68" t="s">
        <v>1429</v>
      </c>
      <c r="D21" s="69" t="s">
        <v>1396</v>
      </c>
      <c r="E21" s="69" t="s">
        <v>1430</v>
      </c>
      <c r="F21" s="69">
        <v>17</v>
      </c>
      <c r="G21" s="69">
        <v>44202608</v>
      </c>
      <c r="H21" s="69" t="s">
        <v>395</v>
      </c>
      <c r="I21" s="69" t="s">
        <v>398</v>
      </c>
      <c r="J21" s="71">
        <v>0.24055699999999999</v>
      </c>
      <c r="K21" s="72">
        <v>3.2492500000000001E-2</v>
      </c>
      <c r="L21" s="72">
        <v>6.2439399999999999E-3</v>
      </c>
      <c r="M21" s="73">
        <v>1.6999999999999999E-7</v>
      </c>
      <c r="N21" s="72">
        <v>-0.27464300000000003</v>
      </c>
      <c r="O21" s="72">
        <v>1.22179E-2</v>
      </c>
      <c r="P21" s="73">
        <v>6.6923420000000004E-112</v>
      </c>
      <c r="Q21" s="72">
        <v>-0.118308</v>
      </c>
      <c r="R21" s="72">
        <v>2.3335999999999999E-2</v>
      </c>
      <c r="S21" s="73">
        <v>3.9830369999999999E-7</v>
      </c>
    </row>
    <row r="22" spans="1:19" ht="14.5">
      <c r="A22" s="512"/>
      <c r="B22" s="67" t="s">
        <v>1502</v>
      </c>
      <c r="C22" s="68" t="s">
        <v>1503</v>
      </c>
      <c r="D22" s="69" t="s">
        <v>1416</v>
      </c>
      <c r="E22" s="69" t="s">
        <v>1504</v>
      </c>
      <c r="F22" s="69">
        <v>19</v>
      </c>
      <c r="G22" s="69">
        <v>36750708</v>
      </c>
      <c r="H22" s="69" t="s">
        <v>397</v>
      </c>
      <c r="I22" s="69" t="s">
        <v>399</v>
      </c>
      <c r="J22" s="71">
        <v>0.38270399999999999</v>
      </c>
      <c r="K22" s="72">
        <v>3.0739099999999998E-2</v>
      </c>
      <c r="L22" s="72">
        <v>5.4269000000000001E-3</v>
      </c>
      <c r="M22" s="73">
        <v>1.4999999999999999E-8</v>
      </c>
      <c r="N22" s="72">
        <v>-8.0474900000000002E-2</v>
      </c>
      <c r="O22" s="72">
        <v>7.9457899999999995E-3</v>
      </c>
      <c r="P22" s="73">
        <v>4.150501E-24</v>
      </c>
      <c r="Q22" s="72">
        <v>-0.381971</v>
      </c>
      <c r="R22" s="72">
        <v>7.7265700000000007E-2</v>
      </c>
      <c r="S22" s="73">
        <v>7.6690059999999997E-7</v>
      </c>
    </row>
    <row r="23" spans="1:19" ht="14.5">
      <c r="A23" s="512"/>
      <c r="B23" s="67" t="s">
        <v>1440</v>
      </c>
      <c r="C23" s="68" t="s">
        <v>1441</v>
      </c>
      <c r="D23" s="69" t="s">
        <v>1416</v>
      </c>
      <c r="E23" s="69" t="s">
        <v>1442</v>
      </c>
      <c r="F23" s="69">
        <v>16</v>
      </c>
      <c r="G23" s="69">
        <v>89960814</v>
      </c>
      <c r="H23" s="69" t="s">
        <v>399</v>
      </c>
      <c r="I23" s="69" t="s">
        <v>397</v>
      </c>
      <c r="J23" s="71">
        <v>0.26938400000000001</v>
      </c>
      <c r="K23" s="72">
        <v>-2.8908E-2</v>
      </c>
      <c r="L23" s="72">
        <v>5.7776700000000004E-3</v>
      </c>
      <c r="M23" s="73">
        <v>6.3E-7</v>
      </c>
      <c r="N23" s="72">
        <v>0.24945700000000001</v>
      </c>
      <c r="O23" s="72">
        <v>8.5861400000000008E-3</v>
      </c>
      <c r="P23" s="73">
        <v>1.3938359999999999E-185</v>
      </c>
      <c r="Q23" s="72">
        <v>-0.115884</v>
      </c>
      <c r="R23" s="72">
        <v>2.3501999999999999E-2</v>
      </c>
      <c r="S23" s="73">
        <v>8.188669E-7</v>
      </c>
    </row>
    <row r="24" spans="1:19" ht="14.5">
      <c r="A24" s="515"/>
      <c r="B24" s="88" t="s">
        <v>1505</v>
      </c>
      <c r="C24" s="89" t="s">
        <v>1506</v>
      </c>
      <c r="D24" s="90" t="s">
        <v>1416</v>
      </c>
      <c r="E24" s="90" t="s">
        <v>1507</v>
      </c>
      <c r="F24" s="90">
        <v>19</v>
      </c>
      <c r="G24" s="90">
        <v>18223350</v>
      </c>
      <c r="H24" s="90" t="s">
        <v>399</v>
      </c>
      <c r="I24" s="90" t="s">
        <v>397</v>
      </c>
      <c r="J24" s="92">
        <v>0.299205</v>
      </c>
      <c r="K24" s="93">
        <v>2.84002E-2</v>
      </c>
      <c r="L24" s="93">
        <v>5.7237700000000004E-3</v>
      </c>
      <c r="M24" s="94">
        <v>6.9999999999999997E-7</v>
      </c>
      <c r="N24" s="93">
        <v>-0.19936200000000001</v>
      </c>
      <c r="O24" s="93">
        <v>8.6719699999999993E-3</v>
      </c>
      <c r="P24" s="94">
        <v>5.9780190000000001E-117</v>
      </c>
      <c r="Q24" s="93">
        <v>-0.142456</v>
      </c>
      <c r="R24" s="93">
        <v>2.9371600000000001E-2</v>
      </c>
      <c r="S24" s="94">
        <v>1.233903E-6</v>
      </c>
    </row>
  </sheetData>
  <mergeCells count="3">
    <mergeCell ref="A1:S1"/>
    <mergeCell ref="A3:A12"/>
    <mergeCell ref="A13:A24"/>
  </mergeCells>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O59"/>
  <sheetViews>
    <sheetView workbookViewId="0">
      <pane ySplit="2" topLeftCell="A3" activePane="bottomLeft" state="frozen"/>
      <selection pane="bottomLeft"/>
    </sheetView>
  </sheetViews>
  <sheetFormatPr defaultColWidth="10.83203125" defaultRowHeight="14.5"/>
  <cols>
    <col min="1" max="1" width="16.6640625" style="104" bestFit="1" customWidth="1"/>
    <col min="2" max="2" width="17" style="115" bestFit="1" customWidth="1"/>
    <col min="3" max="3" width="15.33203125" style="116" bestFit="1" customWidth="1"/>
    <col min="4" max="4" width="3.83203125" style="117" bestFit="1" customWidth="1"/>
    <col min="5" max="6" width="11.1640625" style="130" bestFit="1" customWidth="1"/>
    <col min="7" max="7" width="8.33203125" style="119" bestFit="1" customWidth="1"/>
    <col min="8" max="8" width="8.33203125" style="126" bestFit="1" customWidth="1"/>
    <col min="9" max="9" width="12.1640625" style="121" bestFit="1" customWidth="1"/>
    <col min="10" max="10" width="10.1640625" style="121" bestFit="1" customWidth="1"/>
    <col min="11" max="11" width="11.5" style="122" customWidth="1"/>
    <col min="12" max="12" width="9.6640625" style="119" bestFit="1" customWidth="1"/>
    <col min="13" max="13" width="10" style="119" bestFit="1" customWidth="1"/>
    <col min="14" max="14" width="10.33203125" style="124" customWidth="1"/>
    <col min="15" max="16384" width="10.83203125" style="104"/>
  </cols>
  <sheetData>
    <row r="1" spans="1:14">
      <c r="A1" s="114" t="s">
        <v>2538</v>
      </c>
    </row>
    <row r="2" spans="1:14" s="114" customFormat="1" ht="43.5">
      <c r="A2" s="105" t="s">
        <v>1508</v>
      </c>
      <c r="B2" s="106" t="s">
        <v>1063</v>
      </c>
      <c r="C2" s="107" t="s">
        <v>1064</v>
      </c>
      <c r="D2" s="107" t="s">
        <v>1376</v>
      </c>
      <c r="E2" s="108" t="s">
        <v>1509</v>
      </c>
      <c r="F2" s="108" t="s">
        <v>1510</v>
      </c>
      <c r="G2" s="109" t="s">
        <v>1511</v>
      </c>
      <c r="H2" s="110" t="s">
        <v>1512</v>
      </c>
      <c r="I2" s="111" t="s">
        <v>1513</v>
      </c>
      <c r="J2" s="111" t="s">
        <v>1514</v>
      </c>
      <c r="K2" s="112" t="s">
        <v>1515</v>
      </c>
      <c r="L2" s="109" t="s">
        <v>1516</v>
      </c>
      <c r="M2" s="109" t="s">
        <v>1517</v>
      </c>
      <c r="N2" s="113" t="s">
        <v>1518</v>
      </c>
    </row>
    <row r="3" spans="1:14">
      <c r="A3" s="104" t="s">
        <v>18</v>
      </c>
      <c r="B3" s="115" t="s">
        <v>1519</v>
      </c>
      <c r="C3" s="116" t="s">
        <v>1520</v>
      </c>
      <c r="D3" s="117">
        <v>1</v>
      </c>
      <c r="E3" s="118">
        <v>22025511</v>
      </c>
      <c r="F3" s="118">
        <v>22101360</v>
      </c>
      <c r="H3" s="120"/>
      <c r="I3" s="121">
        <v>0.47399999999999998</v>
      </c>
      <c r="L3" s="123"/>
      <c r="M3" s="123"/>
      <c r="N3" s="124">
        <v>1</v>
      </c>
    </row>
    <row r="4" spans="1:14">
      <c r="A4" s="104" t="s">
        <v>21</v>
      </c>
      <c r="B4" s="115" t="s">
        <v>1443</v>
      </c>
      <c r="C4" s="116" t="s">
        <v>1444</v>
      </c>
      <c r="D4" s="117">
        <v>1</v>
      </c>
      <c r="E4" s="118">
        <v>154155304</v>
      </c>
      <c r="F4" s="118">
        <v>154194648</v>
      </c>
      <c r="H4" s="120"/>
      <c r="L4" s="123"/>
      <c r="M4" s="123">
        <v>8.2399999999999997E-8</v>
      </c>
      <c r="N4" s="124">
        <v>1</v>
      </c>
    </row>
    <row r="5" spans="1:14">
      <c r="A5" s="104" t="s">
        <v>21</v>
      </c>
      <c r="B5" s="115" t="s">
        <v>1461</v>
      </c>
      <c r="C5" s="116" t="s">
        <v>1462</v>
      </c>
      <c r="D5" s="117">
        <v>1</v>
      </c>
      <c r="E5" s="118">
        <v>154206696</v>
      </c>
      <c r="F5" s="118">
        <v>154220637</v>
      </c>
      <c r="H5" s="120"/>
      <c r="L5" s="123"/>
      <c r="M5" s="123">
        <v>2.79E-7</v>
      </c>
      <c r="N5" s="124">
        <v>1</v>
      </c>
    </row>
    <row r="6" spans="1:14">
      <c r="A6" s="104" t="s">
        <v>21</v>
      </c>
      <c r="B6" s="115" t="s">
        <v>1452</v>
      </c>
      <c r="C6" s="116" t="s">
        <v>1453</v>
      </c>
      <c r="D6" s="117">
        <v>1</v>
      </c>
      <c r="E6" s="118">
        <v>154220179</v>
      </c>
      <c r="F6" s="118">
        <v>154271510</v>
      </c>
      <c r="H6" s="120"/>
      <c r="L6" s="123"/>
      <c r="M6" s="123">
        <v>1.5800000000000001E-7</v>
      </c>
      <c r="N6" s="124">
        <v>1</v>
      </c>
    </row>
    <row r="7" spans="1:14">
      <c r="A7" s="104" t="s">
        <v>30</v>
      </c>
      <c r="B7" s="115" t="s">
        <v>1521</v>
      </c>
      <c r="C7" s="116" t="s">
        <v>1522</v>
      </c>
      <c r="D7" s="117">
        <v>3</v>
      </c>
      <c r="E7" s="118">
        <v>49359145</v>
      </c>
      <c r="F7" s="118">
        <v>49412998</v>
      </c>
      <c r="H7" s="120"/>
      <c r="I7" s="121">
        <v>0.4829</v>
      </c>
      <c r="L7" s="123"/>
      <c r="M7" s="123"/>
      <c r="N7" s="124">
        <v>1</v>
      </c>
    </row>
    <row r="8" spans="1:14">
      <c r="A8" s="104" t="s">
        <v>30</v>
      </c>
      <c r="B8" s="115" t="s">
        <v>1210</v>
      </c>
      <c r="C8" s="116" t="s">
        <v>1211</v>
      </c>
      <c r="D8" s="117">
        <v>3</v>
      </c>
      <c r="E8" s="118">
        <v>49674014</v>
      </c>
      <c r="F8" s="118">
        <v>49683971</v>
      </c>
      <c r="G8" s="119">
        <v>2.7000000000000001E-3</v>
      </c>
      <c r="H8" s="120"/>
      <c r="L8" s="123"/>
      <c r="M8" s="123"/>
      <c r="N8" s="124">
        <v>1</v>
      </c>
    </row>
    <row r="9" spans="1:14">
      <c r="A9" s="104" t="s">
        <v>30</v>
      </c>
      <c r="B9" s="115" t="s">
        <v>1523</v>
      </c>
      <c r="C9" s="116" t="s">
        <v>1524</v>
      </c>
      <c r="D9" s="117">
        <v>3</v>
      </c>
      <c r="E9" s="118">
        <v>49857988</v>
      </c>
      <c r="F9" s="118">
        <v>49869935</v>
      </c>
      <c r="H9" s="120">
        <v>6.7</v>
      </c>
      <c r="L9" s="123"/>
      <c r="M9" s="123"/>
      <c r="N9" s="124">
        <v>1</v>
      </c>
    </row>
    <row r="10" spans="1:14">
      <c r="A10" s="104" t="s">
        <v>30</v>
      </c>
      <c r="B10" s="115" t="s">
        <v>1425</v>
      </c>
      <c r="C10" s="116" t="s">
        <v>1426</v>
      </c>
      <c r="D10" s="117">
        <v>3</v>
      </c>
      <c r="E10" s="118">
        <v>49940007</v>
      </c>
      <c r="F10" s="118">
        <v>50100045</v>
      </c>
      <c r="H10" s="120"/>
      <c r="L10" s="123"/>
      <c r="M10" s="123">
        <v>3.8300000000000002E-10</v>
      </c>
      <c r="N10" s="124">
        <v>1</v>
      </c>
    </row>
    <row r="11" spans="1:14">
      <c r="A11" s="104" t="s">
        <v>30</v>
      </c>
      <c r="B11" s="115" t="s">
        <v>1525</v>
      </c>
      <c r="C11" s="116" t="s">
        <v>1526</v>
      </c>
      <c r="D11" s="117">
        <v>3</v>
      </c>
      <c r="E11" s="118">
        <v>50226292</v>
      </c>
      <c r="F11" s="118">
        <v>50259362</v>
      </c>
      <c r="H11" s="120"/>
      <c r="I11" s="121">
        <v>0.51549999999999996</v>
      </c>
      <c r="L11" s="123"/>
      <c r="M11" s="123"/>
      <c r="N11" s="124">
        <v>1</v>
      </c>
    </row>
    <row r="12" spans="1:14">
      <c r="A12" s="104" t="s">
        <v>30</v>
      </c>
      <c r="B12" s="115" t="s">
        <v>1144</v>
      </c>
      <c r="C12" s="116" t="s">
        <v>1527</v>
      </c>
      <c r="D12" s="117">
        <v>3</v>
      </c>
      <c r="E12" s="118">
        <v>50239618</v>
      </c>
      <c r="F12" s="118">
        <v>50239984</v>
      </c>
      <c r="G12" s="119">
        <v>1.15E-3</v>
      </c>
      <c r="H12" s="120"/>
      <c r="L12" s="123"/>
      <c r="M12" s="123"/>
      <c r="N12" s="124">
        <v>1</v>
      </c>
    </row>
    <row r="13" spans="1:14">
      <c r="A13" s="104" t="s">
        <v>33</v>
      </c>
      <c r="B13" s="115" t="s">
        <v>1494</v>
      </c>
      <c r="C13" s="116" t="s">
        <v>1495</v>
      </c>
      <c r="D13" s="117">
        <v>3</v>
      </c>
      <c r="E13" s="118">
        <v>84958981</v>
      </c>
      <c r="F13" s="118">
        <v>86074429</v>
      </c>
      <c r="H13" s="120">
        <v>4.4000000000000004</v>
      </c>
      <c r="L13" s="123"/>
      <c r="M13" s="123"/>
      <c r="N13" s="124">
        <v>1</v>
      </c>
    </row>
    <row r="14" spans="1:14">
      <c r="A14" s="104" t="s">
        <v>38</v>
      </c>
      <c r="B14" s="115" t="s">
        <v>1089</v>
      </c>
      <c r="C14" s="116" t="s">
        <v>1528</v>
      </c>
      <c r="D14" s="117">
        <v>3</v>
      </c>
      <c r="E14" s="118">
        <v>163109152</v>
      </c>
      <c r="F14" s="118">
        <v>163361563</v>
      </c>
      <c r="G14" s="119">
        <v>2.4499999999999999E-4</v>
      </c>
      <c r="H14" s="120"/>
      <c r="L14" s="123"/>
      <c r="M14" s="123"/>
      <c r="N14" s="124">
        <v>1</v>
      </c>
    </row>
    <row r="15" spans="1:14">
      <c r="A15" s="104" t="s">
        <v>53</v>
      </c>
      <c r="B15" s="115" t="s">
        <v>1158</v>
      </c>
      <c r="C15" s="116" t="s">
        <v>1159</v>
      </c>
      <c r="D15" s="117">
        <v>6</v>
      </c>
      <c r="E15" s="118">
        <v>63521746</v>
      </c>
      <c r="F15" s="118">
        <v>63583377</v>
      </c>
      <c r="G15" s="119">
        <v>1.2899999999999999E-3</v>
      </c>
      <c r="H15" s="120"/>
      <c r="L15" s="123"/>
      <c r="M15" s="123"/>
      <c r="N15" s="124">
        <v>1</v>
      </c>
    </row>
    <row r="16" spans="1:14">
      <c r="A16" s="104" t="s">
        <v>59</v>
      </c>
      <c r="B16" s="115" t="s">
        <v>1529</v>
      </c>
      <c r="C16" s="116" t="s">
        <v>1530</v>
      </c>
      <c r="D16" s="125">
        <v>6</v>
      </c>
      <c r="E16" s="118">
        <v>98834592</v>
      </c>
      <c r="F16" s="118">
        <v>98839470</v>
      </c>
      <c r="G16" s="126"/>
      <c r="H16" s="126">
        <v>6.7</v>
      </c>
      <c r="J16" s="127"/>
      <c r="L16" s="123"/>
      <c r="M16" s="123"/>
      <c r="N16" s="117">
        <v>1</v>
      </c>
    </row>
    <row r="17" spans="1:14">
      <c r="A17" s="104" t="s">
        <v>64</v>
      </c>
      <c r="B17" s="115" t="s">
        <v>1531</v>
      </c>
      <c r="C17" s="116" t="s">
        <v>1532</v>
      </c>
      <c r="D17" s="125">
        <v>6</v>
      </c>
      <c r="E17" s="118">
        <v>151656691</v>
      </c>
      <c r="F17" s="118">
        <v>152129619</v>
      </c>
      <c r="G17" s="126"/>
      <c r="I17" s="121">
        <v>0.60760000000000003</v>
      </c>
      <c r="J17" s="127">
        <v>0.45100000000000001</v>
      </c>
      <c r="L17" s="123"/>
      <c r="M17" s="123"/>
      <c r="N17" s="117">
        <v>1</v>
      </c>
    </row>
    <row r="18" spans="1:14">
      <c r="A18" s="104" t="s">
        <v>75</v>
      </c>
      <c r="B18" s="115" t="s">
        <v>1533</v>
      </c>
      <c r="C18" s="116" t="s">
        <v>1534</v>
      </c>
      <c r="D18" s="117">
        <v>8</v>
      </c>
      <c r="E18" s="118">
        <v>52110839</v>
      </c>
      <c r="F18" s="118">
        <v>52460959</v>
      </c>
      <c r="H18" s="120">
        <v>3.4</v>
      </c>
      <c r="L18" s="123"/>
      <c r="M18" s="123"/>
      <c r="N18" s="124">
        <v>1</v>
      </c>
    </row>
    <row r="19" spans="1:14">
      <c r="A19" s="104" t="s">
        <v>82</v>
      </c>
      <c r="B19" s="115" t="s">
        <v>1455</v>
      </c>
      <c r="C19" s="116" t="s">
        <v>1456</v>
      </c>
      <c r="D19" s="117">
        <v>10</v>
      </c>
      <c r="E19" s="118">
        <v>116849512</v>
      </c>
      <c r="F19" s="118">
        <v>116911788</v>
      </c>
      <c r="H19" s="120"/>
      <c r="L19" s="123"/>
      <c r="M19" s="123">
        <v>1.68E-7</v>
      </c>
      <c r="N19" s="124">
        <v>1</v>
      </c>
    </row>
    <row r="20" spans="1:14">
      <c r="A20" s="104" t="s">
        <v>82</v>
      </c>
      <c r="B20" s="115" t="s">
        <v>1434</v>
      </c>
      <c r="C20" s="116" t="s">
        <v>1535</v>
      </c>
      <c r="D20" s="117">
        <v>10</v>
      </c>
      <c r="E20" s="118">
        <v>116881477</v>
      </c>
      <c r="F20" s="118">
        <v>117126586</v>
      </c>
      <c r="H20" s="120"/>
      <c r="L20" s="123"/>
      <c r="M20" s="123">
        <v>1.3799999999999999E-8</v>
      </c>
      <c r="N20" s="124">
        <v>1</v>
      </c>
    </row>
    <row r="21" spans="1:14">
      <c r="A21" s="104" t="s">
        <v>85</v>
      </c>
      <c r="B21" s="115" t="s">
        <v>1536</v>
      </c>
      <c r="C21" s="116" t="s">
        <v>1537</v>
      </c>
      <c r="D21" s="117">
        <v>11</v>
      </c>
      <c r="E21" s="118">
        <v>45885651</v>
      </c>
      <c r="F21" s="118">
        <v>45906465</v>
      </c>
      <c r="H21" s="120">
        <v>3.9</v>
      </c>
      <c r="L21" s="123"/>
      <c r="M21" s="123"/>
      <c r="N21" s="124">
        <v>1</v>
      </c>
    </row>
    <row r="22" spans="1:14">
      <c r="A22" s="104" t="s">
        <v>85</v>
      </c>
      <c r="B22" s="115" t="s">
        <v>1538</v>
      </c>
      <c r="C22" s="116" t="s">
        <v>1539</v>
      </c>
      <c r="D22" s="117">
        <v>11</v>
      </c>
      <c r="E22" s="118">
        <v>46332905</v>
      </c>
      <c r="F22" s="118">
        <v>46380554</v>
      </c>
      <c r="H22" s="120"/>
      <c r="I22" s="121">
        <v>0.30030000000000001</v>
      </c>
      <c r="L22" s="123"/>
      <c r="M22" s="123"/>
      <c r="N22" s="124">
        <v>1</v>
      </c>
    </row>
    <row r="23" spans="1:14">
      <c r="A23" s="104" t="s">
        <v>85</v>
      </c>
      <c r="B23" s="115" t="s">
        <v>1540</v>
      </c>
      <c r="C23" s="116" t="s">
        <v>1541</v>
      </c>
      <c r="D23" s="117">
        <v>11</v>
      </c>
      <c r="E23" s="118">
        <v>46385098</v>
      </c>
      <c r="F23" s="118">
        <v>46386608</v>
      </c>
      <c r="H23" s="120">
        <v>4.5</v>
      </c>
      <c r="L23" s="123"/>
      <c r="M23" s="123"/>
      <c r="N23" s="124">
        <v>1</v>
      </c>
    </row>
    <row r="24" spans="1:14">
      <c r="A24" s="104" t="s">
        <v>85</v>
      </c>
      <c r="B24" s="115" t="s">
        <v>1542</v>
      </c>
      <c r="C24" s="116" t="s">
        <v>1543</v>
      </c>
      <c r="D24" s="117">
        <v>11</v>
      </c>
      <c r="E24" s="118">
        <v>46719180</v>
      </c>
      <c r="F24" s="118">
        <v>46739506</v>
      </c>
      <c r="H24" s="120"/>
      <c r="I24" s="121">
        <v>0.30609999999999998</v>
      </c>
      <c r="L24" s="123"/>
      <c r="M24" s="123"/>
      <c r="N24" s="124">
        <v>1</v>
      </c>
    </row>
    <row r="25" spans="1:14">
      <c r="A25" s="104" t="s">
        <v>85</v>
      </c>
      <c r="B25" s="115" t="s">
        <v>1544</v>
      </c>
      <c r="C25" s="116" t="s">
        <v>1545</v>
      </c>
      <c r="D25" s="117">
        <v>11</v>
      </c>
      <c r="E25" s="118">
        <v>46856717</v>
      </c>
      <c r="F25" s="118">
        <v>46918642</v>
      </c>
      <c r="H25" s="120"/>
      <c r="K25" s="122">
        <v>1</v>
      </c>
      <c r="L25" s="123"/>
      <c r="M25" s="123"/>
      <c r="N25" s="124">
        <v>1</v>
      </c>
    </row>
    <row r="26" spans="1:14">
      <c r="A26" s="104" t="s">
        <v>89</v>
      </c>
      <c r="B26" s="115" t="s">
        <v>1446</v>
      </c>
      <c r="C26" s="116" t="s">
        <v>1447</v>
      </c>
      <c r="D26" s="117">
        <v>11</v>
      </c>
      <c r="E26" s="118">
        <v>61768501</v>
      </c>
      <c r="F26" s="118">
        <v>61792802</v>
      </c>
      <c r="H26" s="120"/>
      <c r="L26" s="123"/>
      <c r="M26" s="123">
        <v>9.9200000000000002E-8</v>
      </c>
      <c r="N26" s="124">
        <v>1</v>
      </c>
    </row>
    <row r="27" spans="1:14">
      <c r="A27" s="104" t="s">
        <v>89</v>
      </c>
      <c r="B27" s="115" t="s">
        <v>1414</v>
      </c>
      <c r="C27" s="116" t="s">
        <v>1415</v>
      </c>
      <c r="D27" s="117">
        <v>11</v>
      </c>
      <c r="E27" s="118">
        <v>61799625</v>
      </c>
      <c r="F27" s="118">
        <v>61829318</v>
      </c>
      <c r="H27" s="120"/>
      <c r="L27" s="123">
        <v>1.7099999999999999E-6</v>
      </c>
      <c r="M27" s="123"/>
      <c r="N27" s="124">
        <v>1</v>
      </c>
    </row>
    <row r="28" spans="1:14">
      <c r="A28" s="104" t="s">
        <v>102</v>
      </c>
      <c r="B28" s="115" t="s">
        <v>1108</v>
      </c>
      <c r="C28" s="116" t="s">
        <v>1546</v>
      </c>
      <c r="D28" s="117">
        <v>16</v>
      </c>
      <c r="E28" s="118">
        <v>89707134</v>
      </c>
      <c r="F28" s="118">
        <v>89720898</v>
      </c>
      <c r="G28" s="119">
        <v>6.0400000000000004E-4</v>
      </c>
      <c r="H28" s="120"/>
      <c r="L28" s="123"/>
      <c r="M28" s="123"/>
      <c r="N28" s="124">
        <v>1</v>
      </c>
    </row>
    <row r="29" spans="1:14">
      <c r="A29" s="104" t="s">
        <v>102</v>
      </c>
      <c r="B29" s="115" t="s">
        <v>1440</v>
      </c>
      <c r="C29" s="116" t="s">
        <v>1441</v>
      </c>
      <c r="D29" s="117">
        <v>16</v>
      </c>
      <c r="E29" s="118">
        <v>89873570</v>
      </c>
      <c r="F29" s="118">
        <v>89913627</v>
      </c>
      <c r="H29" s="120"/>
      <c r="L29" s="123"/>
      <c r="M29" s="123">
        <v>5.8600000000000002E-8</v>
      </c>
      <c r="N29" s="124">
        <v>1</v>
      </c>
    </row>
    <row r="30" spans="1:14">
      <c r="A30" s="104" t="s">
        <v>102</v>
      </c>
      <c r="B30" s="115" t="s">
        <v>1192</v>
      </c>
      <c r="C30" s="116" t="s">
        <v>1193</v>
      </c>
      <c r="D30" s="117">
        <v>16</v>
      </c>
      <c r="E30" s="118">
        <v>89947925</v>
      </c>
      <c r="F30" s="118">
        <v>89968060</v>
      </c>
      <c r="G30" s="119">
        <v>2.0799999999999998E-3</v>
      </c>
      <c r="H30" s="120"/>
      <c r="L30" s="123"/>
      <c r="M30" s="123"/>
      <c r="N30" s="124">
        <v>1</v>
      </c>
    </row>
    <row r="31" spans="1:14">
      <c r="A31" s="104" t="s">
        <v>105</v>
      </c>
      <c r="B31" s="115" t="s">
        <v>1467</v>
      </c>
      <c r="C31" s="116" t="s">
        <v>1468</v>
      </c>
      <c r="D31" s="117">
        <v>17</v>
      </c>
      <c r="E31" s="118">
        <v>39404285</v>
      </c>
      <c r="F31" s="118">
        <v>39451272</v>
      </c>
      <c r="H31" s="120"/>
      <c r="I31" s="121">
        <v>0.33810000000000001</v>
      </c>
      <c r="L31" s="123"/>
      <c r="M31" s="123">
        <v>6.9400000000000005E-7</v>
      </c>
      <c r="N31" s="124">
        <v>2</v>
      </c>
    </row>
    <row r="32" spans="1:14">
      <c r="A32" s="104" t="s">
        <v>105</v>
      </c>
      <c r="B32" s="115" t="s">
        <v>1547</v>
      </c>
      <c r="C32" s="116" t="s">
        <v>1548</v>
      </c>
      <c r="D32" s="117">
        <v>17</v>
      </c>
      <c r="E32" s="118">
        <v>39603536</v>
      </c>
      <c r="F32" s="118">
        <v>39609777</v>
      </c>
      <c r="H32" s="120">
        <v>6.9</v>
      </c>
      <c r="L32" s="123"/>
      <c r="M32" s="123"/>
      <c r="N32" s="124">
        <v>1</v>
      </c>
    </row>
    <row r="33" spans="1:14">
      <c r="A33" s="104" t="s">
        <v>105</v>
      </c>
      <c r="B33" s="115" t="s">
        <v>1437</v>
      </c>
      <c r="C33" s="116" t="s">
        <v>1438</v>
      </c>
      <c r="D33" s="117">
        <v>17</v>
      </c>
      <c r="E33" s="118">
        <v>39626740</v>
      </c>
      <c r="F33" s="118">
        <v>39636626</v>
      </c>
      <c r="H33" s="120"/>
      <c r="L33" s="123"/>
      <c r="M33" s="123">
        <v>2.8299999999999999E-8</v>
      </c>
      <c r="N33" s="124">
        <v>1</v>
      </c>
    </row>
    <row r="34" spans="1:14">
      <c r="A34" s="104" t="s">
        <v>105</v>
      </c>
      <c r="B34" s="115" t="s">
        <v>1479</v>
      </c>
      <c r="C34" s="116" t="s">
        <v>1480</v>
      </c>
      <c r="D34" s="117">
        <v>17</v>
      </c>
      <c r="E34" s="118">
        <v>39757718</v>
      </c>
      <c r="F34" s="118">
        <v>39864312</v>
      </c>
      <c r="H34" s="120"/>
      <c r="L34" s="123"/>
      <c r="M34" s="123">
        <v>2.5600000000000001E-6</v>
      </c>
      <c r="N34" s="124">
        <v>1</v>
      </c>
    </row>
    <row r="35" spans="1:14">
      <c r="A35" s="104" t="s">
        <v>109</v>
      </c>
      <c r="B35" s="115" t="s">
        <v>1549</v>
      </c>
      <c r="C35" s="116" t="s">
        <v>1550</v>
      </c>
      <c r="D35" s="117">
        <v>17</v>
      </c>
      <c r="E35" s="118">
        <v>45393902</v>
      </c>
      <c r="F35" s="118">
        <v>45434421</v>
      </c>
      <c r="H35" s="120"/>
      <c r="K35" s="122">
        <v>1</v>
      </c>
      <c r="L35" s="123"/>
      <c r="M35" s="123"/>
      <c r="N35" s="124">
        <v>1</v>
      </c>
    </row>
    <row r="36" spans="1:14">
      <c r="A36" s="104" t="s">
        <v>109</v>
      </c>
      <c r="B36" s="115" t="s">
        <v>1398</v>
      </c>
      <c r="C36" s="116" t="s">
        <v>1399</v>
      </c>
      <c r="D36" s="117">
        <v>17</v>
      </c>
      <c r="E36" s="118">
        <v>45506741</v>
      </c>
      <c r="F36" s="118">
        <v>45551537</v>
      </c>
      <c r="H36" s="120"/>
      <c r="L36" s="123">
        <v>1.7800000000000001E-10</v>
      </c>
      <c r="M36" s="123"/>
      <c r="N36" s="124">
        <v>1</v>
      </c>
    </row>
    <row r="37" spans="1:14">
      <c r="A37" s="104" t="s">
        <v>109</v>
      </c>
      <c r="B37" s="115" t="s">
        <v>1428</v>
      </c>
      <c r="C37" s="116" t="s">
        <v>1429</v>
      </c>
      <c r="D37" s="117">
        <v>17</v>
      </c>
      <c r="E37" s="118">
        <v>45533963</v>
      </c>
      <c r="F37" s="118">
        <v>45534710</v>
      </c>
      <c r="H37" s="120"/>
      <c r="L37" s="123"/>
      <c r="M37" s="123">
        <v>4.7300000000000002E-10</v>
      </c>
      <c r="N37" s="124">
        <v>1</v>
      </c>
    </row>
    <row r="38" spans="1:14">
      <c r="A38" s="104" t="s">
        <v>109</v>
      </c>
      <c r="B38" s="115" t="s">
        <v>1407</v>
      </c>
      <c r="C38" s="116" t="s">
        <v>1408</v>
      </c>
      <c r="D38" s="117">
        <v>17</v>
      </c>
      <c r="E38" s="118">
        <v>45545804</v>
      </c>
      <c r="F38" s="118">
        <v>45563230</v>
      </c>
      <c r="H38" s="120"/>
      <c r="L38" s="123">
        <v>1.08E-7</v>
      </c>
      <c r="M38" s="123"/>
      <c r="N38" s="124">
        <v>1</v>
      </c>
    </row>
    <row r="39" spans="1:14">
      <c r="A39" s="104" t="s">
        <v>109</v>
      </c>
      <c r="B39" s="115" t="s">
        <v>1418</v>
      </c>
      <c r="C39" s="116" t="s">
        <v>1419</v>
      </c>
      <c r="D39" s="117">
        <v>17</v>
      </c>
      <c r="E39" s="118">
        <v>45585871</v>
      </c>
      <c r="F39" s="118">
        <v>45586929</v>
      </c>
      <c r="H39" s="120"/>
      <c r="L39" s="123">
        <v>2.3499999999999999E-6</v>
      </c>
      <c r="M39" s="123"/>
      <c r="N39" s="124">
        <v>1</v>
      </c>
    </row>
    <row r="40" spans="1:14">
      <c r="A40" s="104" t="s">
        <v>109</v>
      </c>
      <c r="B40" s="115" t="s">
        <v>1390</v>
      </c>
      <c r="C40" s="116" t="s">
        <v>1391</v>
      </c>
      <c r="D40" s="117">
        <v>17</v>
      </c>
      <c r="E40" s="118">
        <v>45600869</v>
      </c>
      <c r="F40" s="118">
        <v>45602340</v>
      </c>
      <c r="H40" s="120"/>
      <c r="L40" s="123">
        <v>1.2999999999999999E-10</v>
      </c>
      <c r="M40" s="123"/>
      <c r="N40" s="124">
        <v>1</v>
      </c>
    </row>
    <row r="41" spans="1:14">
      <c r="A41" s="104" t="s">
        <v>109</v>
      </c>
      <c r="B41" s="115" t="s">
        <v>1551</v>
      </c>
      <c r="C41" s="116" t="s">
        <v>1552</v>
      </c>
      <c r="D41" s="117">
        <v>17</v>
      </c>
      <c r="E41" s="118">
        <v>45620344</v>
      </c>
      <c r="F41" s="118">
        <v>45835826</v>
      </c>
      <c r="H41" s="120"/>
      <c r="K41" s="122">
        <v>1</v>
      </c>
      <c r="L41" s="123"/>
      <c r="M41" s="123"/>
      <c r="N41" s="124">
        <v>1</v>
      </c>
    </row>
    <row r="42" spans="1:14">
      <c r="A42" s="104" t="s">
        <v>109</v>
      </c>
      <c r="B42" s="115" t="s">
        <v>1553</v>
      </c>
      <c r="C42" s="116" t="s">
        <v>1554</v>
      </c>
      <c r="D42" s="117">
        <v>17</v>
      </c>
      <c r="E42" s="118">
        <v>45784280</v>
      </c>
      <c r="F42" s="118">
        <v>45835828</v>
      </c>
      <c r="H42" s="120">
        <v>6.9</v>
      </c>
      <c r="L42" s="123"/>
      <c r="M42" s="123"/>
      <c r="N42" s="124">
        <v>1</v>
      </c>
    </row>
    <row r="43" spans="1:14">
      <c r="A43" s="104" t="s">
        <v>109</v>
      </c>
      <c r="B43" s="115" t="s">
        <v>1555</v>
      </c>
      <c r="C43" s="116" t="s">
        <v>1556</v>
      </c>
      <c r="D43" s="117">
        <v>17</v>
      </c>
      <c r="E43" s="118">
        <v>45844835</v>
      </c>
      <c r="F43" s="118">
        <v>45847072</v>
      </c>
      <c r="H43" s="120"/>
      <c r="K43" s="122">
        <v>1</v>
      </c>
      <c r="L43" s="123"/>
      <c r="M43" s="123"/>
      <c r="N43" s="124">
        <v>1</v>
      </c>
    </row>
    <row r="44" spans="1:14">
      <c r="A44" s="104" t="s">
        <v>109</v>
      </c>
      <c r="B44" s="115" t="s">
        <v>1482</v>
      </c>
      <c r="C44" s="116" t="s">
        <v>1483</v>
      </c>
      <c r="D44" s="117">
        <v>17</v>
      </c>
      <c r="E44" s="118">
        <v>45894382</v>
      </c>
      <c r="F44" s="118">
        <v>46028334</v>
      </c>
      <c r="H44" s="120">
        <v>3.3</v>
      </c>
      <c r="K44" s="122">
        <v>1</v>
      </c>
      <c r="L44" s="123"/>
      <c r="M44" s="123"/>
      <c r="N44" s="124">
        <v>2</v>
      </c>
    </row>
    <row r="45" spans="1:14">
      <c r="A45" s="104" t="s">
        <v>109</v>
      </c>
      <c r="B45" s="115" t="s">
        <v>1198</v>
      </c>
      <c r="C45" s="116" t="s">
        <v>1199</v>
      </c>
      <c r="D45" s="117">
        <v>17</v>
      </c>
      <c r="E45" s="118">
        <v>45999250</v>
      </c>
      <c r="F45" s="118">
        <v>45999694</v>
      </c>
      <c r="G45" s="119">
        <v>2.3999999999999998E-3</v>
      </c>
      <c r="H45" s="120"/>
      <c r="K45" s="122">
        <v>1</v>
      </c>
      <c r="L45" s="123"/>
      <c r="M45" s="123"/>
      <c r="N45" s="124">
        <v>2</v>
      </c>
    </row>
    <row r="46" spans="1:14">
      <c r="A46" s="104" t="s">
        <v>109</v>
      </c>
      <c r="B46" s="115" t="s">
        <v>1557</v>
      </c>
      <c r="C46" s="116" t="s">
        <v>1558</v>
      </c>
      <c r="D46" s="117">
        <v>17</v>
      </c>
      <c r="E46" s="118">
        <v>46029916</v>
      </c>
      <c r="F46" s="118">
        <v>46225389</v>
      </c>
      <c r="H46" s="120"/>
      <c r="K46" s="122">
        <v>1</v>
      </c>
      <c r="L46" s="123"/>
      <c r="M46" s="123"/>
      <c r="N46" s="124">
        <v>1</v>
      </c>
    </row>
    <row r="47" spans="1:14">
      <c r="A47" s="104" t="s">
        <v>109</v>
      </c>
      <c r="B47" s="115" t="s">
        <v>1394</v>
      </c>
      <c r="C47" s="116" t="s">
        <v>1395</v>
      </c>
      <c r="D47" s="117">
        <v>17</v>
      </c>
      <c r="E47" s="118">
        <v>46193576</v>
      </c>
      <c r="F47" s="118">
        <v>46196723</v>
      </c>
      <c r="H47" s="120"/>
      <c r="L47" s="123">
        <v>1.35E-10</v>
      </c>
      <c r="M47" s="123"/>
      <c r="N47" s="124">
        <v>1</v>
      </c>
    </row>
    <row r="48" spans="1:14">
      <c r="A48" s="104" t="s">
        <v>109</v>
      </c>
      <c r="B48" s="115" t="s">
        <v>1401</v>
      </c>
      <c r="C48" s="116" t="s">
        <v>1559</v>
      </c>
      <c r="D48" s="117">
        <v>17</v>
      </c>
      <c r="E48" s="118">
        <v>46243606</v>
      </c>
      <c r="F48" s="118">
        <v>46245044</v>
      </c>
      <c r="H48" s="120"/>
      <c r="L48" s="123">
        <v>8.1299999999999998E-10</v>
      </c>
      <c r="M48" s="123"/>
      <c r="N48" s="124">
        <v>1</v>
      </c>
    </row>
    <row r="49" spans="1:15">
      <c r="A49" s="104" t="s">
        <v>109</v>
      </c>
      <c r="B49" s="115" t="s">
        <v>1404</v>
      </c>
      <c r="C49" s="116" t="s">
        <v>1560</v>
      </c>
      <c r="D49" s="117">
        <v>17</v>
      </c>
      <c r="E49" s="118">
        <v>46259551</v>
      </c>
      <c r="F49" s="118">
        <v>46260606</v>
      </c>
      <c r="H49" s="120"/>
      <c r="L49" s="123">
        <v>8.7999999999999994E-9</v>
      </c>
      <c r="M49" s="123"/>
      <c r="N49" s="124">
        <v>1</v>
      </c>
    </row>
    <row r="50" spans="1:15">
      <c r="A50" s="104" t="s">
        <v>109</v>
      </c>
      <c r="B50" s="115" t="s">
        <v>1411</v>
      </c>
      <c r="C50" s="116" t="s">
        <v>1561</v>
      </c>
      <c r="D50" s="117">
        <v>17</v>
      </c>
      <c r="E50" s="118">
        <v>46267037</v>
      </c>
      <c r="F50" s="118">
        <v>46268694</v>
      </c>
      <c r="H50" s="120"/>
      <c r="L50" s="123">
        <v>4.3300000000000003E-7</v>
      </c>
      <c r="M50" s="123"/>
      <c r="N50" s="124">
        <v>1</v>
      </c>
    </row>
    <row r="51" spans="1:15">
      <c r="A51" s="104" t="s">
        <v>112</v>
      </c>
      <c r="B51" s="115" t="s">
        <v>1183</v>
      </c>
      <c r="C51" s="116" t="s">
        <v>1184</v>
      </c>
      <c r="D51" s="117">
        <v>19</v>
      </c>
      <c r="E51" s="118">
        <v>36383120</v>
      </c>
      <c r="F51" s="118">
        <v>36418656</v>
      </c>
      <c r="G51" s="119">
        <v>1.65E-3</v>
      </c>
      <c r="H51" s="120"/>
      <c r="L51" s="123"/>
      <c r="M51" s="123"/>
      <c r="N51" s="124">
        <v>1</v>
      </c>
    </row>
    <row r="52" spans="1:15">
      <c r="A52" s="104" t="s">
        <v>121</v>
      </c>
      <c r="B52" s="115" t="s">
        <v>1449</v>
      </c>
      <c r="C52" s="116" t="s">
        <v>1450</v>
      </c>
      <c r="D52" s="117">
        <v>22</v>
      </c>
      <c r="E52" s="118">
        <v>31160182</v>
      </c>
      <c r="F52" s="118">
        <v>31207019</v>
      </c>
      <c r="H52" s="120"/>
      <c r="L52" s="123"/>
      <c r="M52" s="123">
        <v>1.5099999999999999E-7</v>
      </c>
      <c r="N52" s="124">
        <v>1</v>
      </c>
    </row>
    <row r="53" spans="1:15">
      <c r="A53" s="104" t="s">
        <v>121</v>
      </c>
      <c r="B53" s="115" t="s">
        <v>1458</v>
      </c>
      <c r="C53" s="116" t="s">
        <v>1459</v>
      </c>
      <c r="D53" s="117">
        <v>22</v>
      </c>
      <c r="E53" s="118">
        <v>31281593</v>
      </c>
      <c r="F53" s="118">
        <v>31292534</v>
      </c>
      <c r="H53" s="120"/>
      <c r="K53" s="122">
        <v>1</v>
      </c>
      <c r="L53" s="123"/>
      <c r="M53" s="123">
        <v>1.6999999999999999E-7</v>
      </c>
      <c r="N53" s="124">
        <v>2</v>
      </c>
    </row>
    <row r="54" spans="1:15">
      <c r="A54" s="104" t="s">
        <v>121</v>
      </c>
      <c r="B54" s="115" t="s">
        <v>1464</v>
      </c>
      <c r="C54" s="116" t="s">
        <v>1562</v>
      </c>
      <c r="D54" s="117">
        <v>22</v>
      </c>
      <c r="E54" s="118">
        <v>31292499</v>
      </c>
      <c r="F54" s="118">
        <v>31338021</v>
      </c>
      <c r="H54" s="120"/>
      <c r="L54" s="123"/>
      <c r="M54" s="123">
        <v>3.34E-7</v>
      </c>
      <c r="N54" s="124">
        <v>1</v>
      </c>
    </row>
    <row r="55" spans="1:15">
      <c r="A55" s="104" t="s">
        <v>121</v>
      </c>
      <c r="B55" s="115" t="s">
        <v>1421</v>
      </c>
      <c r="C55" s="116" t="s">
        <v>1422</v>
      </c>
      <c r="D55" s="117">
        <v>22</v>
      </c>
      <c r="E55" s="118">
        <v>31488688</v>
      </c>
      <c r="F55" s="118">
        <v>31618586</v>
      </c>
      <c r="H55" s="120"/>
      <c r="L55" s="123">
        <v>2.57E-6</v>
      </c>
      <c r="M55" s="123"/>
      <c r="N55" s="124">
        <v>1</v>
      </c>
      <c r="O55" s="128"/>
    </row>
    <row r="56" spans="1:15" ht="91" customHeight="1">
      <c r="A56" s="516" t="s">
        <v>1563</v>
      </c>
      <c r="B56" s="516"/>
      <c r="C56" s="516"/>
      <c r="D56" s="516"/>
      <c r="E56" s="516"/>
      <c r="F56" s="516"/>
      <c r="G56" s="516"/>
      <c r="H56" s="516"/>
      <c r="I56" s="516"/>
      <c r="J56" s="516"/>
      <c r="K56" s="516"/>
      <c r="L56" s="516"/>
      <c r="M56" s="516"/>
      <c r="N56" s="516"/>
      <c r="O56" s="129"/>
    </row>
    <row r="57" spans="1:15">
      <c r="H57" s="119"/>
      <c r="J57" s="122"/>
      <c r="K57" s="131"/>
      <c r="L57" s="121"/>
      <c r="M57" s="126"/>
    </row>
    <row r="58" spans="1:15">
      <c r="H58" s="117"/>
      <c r="J58" s="122"/>
      <c r="K58" s="117"/>
      <c r="L58" s="121"/>
    </row>
    <row r="59" spans="1:15">
      <c r="J59" s="122"/>
      <c r="K59" s="117"/>
      <c r="L59" s="121"/>
    </row>
  </sheetData>
  <mergeCells count="1">
    <mergeCell ref="A56:N56"/>
  </mergeCells>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L25"/>
  <sheetViews>
    <sheetView workbookViewId="0">
      <selection sqref="A1:K1"/>
    </sheetView>
  </sheetViews>
  <sheetFormatPr defaultColWidth="10.83203125" defaultRowHeight="15.5"/>
  <cols>
    <col min="1" max="1" width="21.5" style="133" bestFit="1" customWidth="1"/>
    <col min="2" max="2" width="17" style="142" bestFit="1" customWidth="1"/>
    <col min="3" max="3" width="13.83203125" style="144" bestFit="1" customWidth="1"/>
    <col min="4" max="4" width="3.6640625" style="144" bestFit="1" customWidth="1"/>
    <col min="5" max="6" width="11.1640625" style="160" bestFit="1" customWidth="1"/>
    <col min="7" max="7" width="12.33203125" style="147" customWidth="1"/>
    <col min="8" max="8" width="10.83203125" style="147"/>
    <col min="9" max="9" width="9.6640625" style="148" bestFit="1" customWidth="1"/>
    <col min="10" max="10" width="10" style="148" bestFit="1" customWidth="1"/>
    <col min="11" max="11" width="10.83203125" style="144"/>
    <col min="12" max="16384" width="10.83203125" style="133"/>
  </cols>
  <sheetData>
    <row r="1" spans="1:12">
      <c r="A1" s="517" t="s">
        <v>1680</v>
      </c>
      <c r="B1" s="517"/>
      <c r="C1" s="517"/>
      <c r="D1" s="517"/>
      <c r="E1" s="517"/>
      <c r="F1" s="517"/>
      <c r="G1" s="517"/>
      <c r="H1" s="517"/>
      <c r="I1" s="517"/>
      <c r="J1" s="517"/>
      <c r="K1" s="517"/>
      <c r="L1" s="132"/>
    </row>
    <row r="2" spans="1:12" s="141" customFormat="1" ht="47" thickBot="1">
      <c r="A2" s="134" t="s">
        <v>1508</v>
      </c>
      <c r="B2" s="135" t="s">
        <v>1063</v>
      </c>
      <c r="C2" s="136" t="s">
        <v>1064</v>
      </c>
      <c r="D2" s="136" t="s">
        <v>1376</v>
      </c>
      <c r="E2" s="137" t="s">
        <v>1509</v>
      </c>
      <c r="F2" s="137" t="s">
        <v>1510</v>
      </c>
      <c r="G2" s="138" t="s">
        <v>1513</v>
      </c>
      <c r="H2" s="138" t="s">
        <v>1514</v>
      </c>
      <c r="I2" s="139" t="s">
        <v>1516</v>
      </c>
      <c r="J2" s="139" t="s">
        <v>1517</v>
      </c>
      <c r="K2" s="140" t="s">
        <v>1518</v>
      </c>
    </row>
    <row r="3" spans="1:12">
      <c r="A3" s="133" t="s">
        <v>328</v>
      </c>
      <c r="B3" s="142" t="s">
        <v>1488</v>
      </c>
      <c r="C3" s="143" t="s">
        <v>1489</v>
      </c>
      <c r="D3" s="144">
        <v>3</v>
      </c>
      <c r="E3" s="145">
        <v>49357176</v>
      </c>
      <c r="F3" s="146">
        <v>49358358</v>
      </c>
      <c r="I3" s="148">
        <v>3.9700000000000001E-6</v>
      </c>
      <c r="J3" s="149"/>
      <c r="K3" s="150">
        <v>1</v>
      </c>
    </row>
    <row r="4" spans="1:12">
      <c r="A4" s="133" t="s">
        <v>328</v>
      </c>
      <c r="B4" s="142" t="s">
        <v>1521</v>
      </c>
      <c r="C4" s="143" t="s">
        <v>1522</v>
      </c>
      <c r="D4" s="144">
        <v>3</v>
      </c>
      <c r="E4" s="145">
        <v>49359145</v>
      </c>
      <c r="F4" s="146">
        <v>49412998</v>
      </c>
      <c r="G4" s="147">
        <v>0.4829</v>
      </c>
      <c r="J4" s="149"/>
      <c r="K4" s="150">
        <v>1</v>
      </c>
    </row>
    <row r="5" spans="1:12">
      <c r="A5" s="133" t="s">
        <v>328</v>
      </c>
      <c r="B5" s="142" t="s">
        <v>1485</v>
      </c>
      <c r="C5" s="143" t="s">
        <v>1486</v>
      </c>
      <c r="D5" s="144">
        <v>3</v>
      </c>
      <c r="E5" s="145">
        <v>49689538</v>
      </c>
      <c r="F5" s="146">
        <v>49721529</v>
      </c>
      <c r="I5" s="148">
        <v>3.5100000000000001E-7</v>
      </c>
      <c r="J5" s="149"/>
      <c r="K5" s="150">
        <v>1</v>
      </c>
    </row>
    <row r="6" spans="1:12">
      <c r="A6" s="133" t="s">
        <v>328</v>
      </c>
      <c r="B6" s="142" t="s">
        <v>1425</v>
      </c>
      <c r="C6" s="143" t="s">
        <v>1426</v>
      </c>
      <c r="D6" s="144">
        <v>3</v>
      </c>
      <c r="E6" s="145">
        <v>49940007</v>
      </c>
      <c r="F6" s="146">
        <v>50100045</v>
      </c>
      <c r="J6" s="149">
        <v>7.6399999999999995E-14</v>
      </c>
      <c r="K6" s="150">
        <v>1</v>
      </c>
    </row>
    <row r="7" spans="1:12">
      <c r="A7" s="133" t="s">
        <v>328</v>
      </c>
      <c r="B7" s="142" t="s">
        <v>1525</v>
      </c>
      <c r="C7" s="143" t="s">
        <v>1526</v>
      </c>
      <c r="D7" s="144">
        <v>3</v>
      </c>
      <c r="E7" s="145">
        <v>50226292</v>
      </c>
      <c r="F7" s="146">
        <v>50259362</v>
      </c>
      <c r="G7" s="147">
        <v>0.51549999999999996</v>
      </c>
      <c r="J7" s="149"/>
      <c r="K7" s="150">
        <v>1</v>
      </c>
    </row>
    <row r="8" spans="1:12">
      <c r="A8" s="133" t="s">
        <v>332</v>
      </c>
      <c r="B8" s="142" t="s">
        <v>1494</v>
      </c>
      <c r="C8" s="143" t="s">
        <v>1495</v>
      </c>
      <c r="D8" s="144">
        <v>3</v>
      </c>
      <c r="E8" s="145">
        <v>84958981</v>
      </c>
      <c r="F8" s="145">
        <v>86074429</v>
      </c>
      <c r="I8" s="149"/>
      <c r="J8" s="148">
        <v>1.01E-7</v>
      </c>
      <c r="K8" s="150">
        <v>1</v>
      </c>
    </row>
    <row r="9" spans="1:12">
      <c r="A9" s="133" t="s">
        <v>346</v>
      </c>
      <c r="B9" s="142" t="s">
        <v>1564</v>
      </c>
      <c r="C9" s="143" t="s">
        <v>1565</v>
      </c>
      <c r="D9" s="144">
        <v>5</v>
      </c>
      <c r="E9" s="145">
        <v>88717117</v>
      </c>
      <c r="F9" s="145">
        <v>88904257</v>
      </c>
      <c r="G9" s="147">
        <v>0.38240000000000002</v>
      </c>
      <c r="I9" s="149"/>
      <c r="K9" s="150">
        <v>1</v>
      </c>
    </row>
    <row r="10" spans="1:12">
      <c r="A10" s="133" t="s">
        <v>353</v>
      </c>
      <c r="B10" s="142" t="s">
        <v>1531</v>
      </c>
      <c r="C10" s="143" t="s">
        <v>1532</v>
      </c>
      <c r="D10" s="144">
        <v>6</v>
      </c>
      <c r="E10" s="145">
        <v>151656691</v>
      </c>
      <c r="F10" s="146">
        <v>152129619</v>
      </c>
      <c r="G10" s="147">
        <v>0.60760000000000003</v>
      </c>
      <c r="H10" s="147">
        <v>0.45100000000000001</v>
      </c>
      <c r="J10" s="149"/>
      <c r="K10" s="150">
        <v>1</v>
      </c>
    </row>
    <row r="11" spans="1:12">
      <c r="A11" s="133" t="s">
        <v>348</v>
      </c>
      <c r="B11" s="142" t="s">
        <v>1531</v>
      </c>
      <c r="C11" s="143" t="s">
        <v>1532</v>
      </c>
      <c r="D11" s="144">
        <v>6</v>
      </c>
      <c r="E11" s="145">
        <v>151656691</v>
      </c>
      <c r="F11" s="145">
        <v>152129619</v>
      </c>
      <c r="G11" s="147">
        <v>0.60760000000000003</v>
      </c>
      <c r="H11" s="147">
        <v>0.45100000000000001</v>
      </c>
      <c r="I11" s="149"/>
      <c r="K11" s="150">
        <v>1</v>
      </c>
    </row>
    <row r="12" spans="1:12">
      <c r="A12" s="133" t="s">
        <v>371</v>
      </c>
      <c r="B12" s="142" t="s">
        <v>1440</v>
      </c>
      <c r="C12" s="143" t="s">
        <v>1441</v>
      </c>
      <c r="D12" s="144">
        <v>16</v>
      </c>
      <c r="E12" s="145">
        <v>89873570</v>
      </c>
      <c r="F12" s="145">
        <v>89913627</v>
      </c>
      <c r="I12" s="149"/>
      <c r="J12" s="148">
        <v>8.1900000000000001E-7</v>
      </c>
      <c r="K12" s="150">
        <v>1</v>
      </c>
    </row>
    <row r="13" spans="1:12">
      <c r="A13" s="133" t="s">
        <v>373</v>
      </c>
      <c r="B13" s="142" t="s">
        <v>1398</v>
      </c>
      <c r="C13" s="143" t="s">
        <v>1399</v>
      </c>
      <c r="D13" s="144">
        <v>17</v>
      </c>
      <c r="E13" s="145">
        <v>45506741</v>
      </c>
      <c r="F13" s="145">
        <v>45551537</v>
      </c>
      <c r="I13" s="149">
        <v>2.11E-7</v>
      </c>
      <c r="J13" s="148">
        <v>1.74E-7</v>
      </c>
      <c r="K13" s="150">
        <v>2</v>
      </c>
    </row>
    <row r="14" spans="1:12">
      <c r="A14" s="133" t="s">
        <v>373</v>
      </c>
      <c r="B14" s="142" t="s">
        <v>1428</v>
      </c>
      <c r="C14" s="143" t="s">
        <v>1429</v>
      </c>
      <c r="D14" s="144">
        <v>17</v>
      </c>
      <c r="E14" s="145">
        <v>45533963</v>
      </c>
      <c r="F14" s="145">
        <v>45534710</v>
      </c>
      <c r="I14" s="149"/>
      <c r="J14" s="148">
        <v>3.9799999999999999E-7</v>
      </c>
      <c r="K14" s="150">
        <v>1</v>
      </c>
    </row>
    <row r="15" spans="1:12">
      <c r="A15" s="133" t="s">
        <v>373</v>
      </c>
      <c r="B15" s="142" t="s">
        <v>1407</v>
      </c>
      <c r="C15" s="143" t="s">
        <v>1408</v>
      </c>
      <c r="D15" s="144">
        <v>17</v>
      </c>
      <c r="E15" s="145">
        <v>45545804</v>
      </c>
      <c r="F15" s="145">
        <v>45563230</v>
      </c>
      <c r="I15" s="149">
        <v>4.9799999999999998E-6</v>
      </c>
      <c r="K15" s="150">
        <v>1</v>
      </c>
    </row>
    <row r="16" spans="1:12">
      <c r="A16" s="133" t="s">
        <v>373</v>
      </c>
      <c r="B16" s="142" t="s">
        <v>1418</v>
      </c>
      <c r="C16" s="143" t="s">
        <v>1419</v>
      </c>
      <c r="D16" s="144">
        <v>17</v>
      </c>
      <c r="E16" s="145">
        <v>45585871</v>
      </c>
      <c r="F16" s="145">
        <v>45586929</v>
      </c>
      <c r="I16" s="149"/>
      <c r="J16" s="148">
        <v>1.1000000000000001E-7</v>
      </c>
      <c r="K16" s="150">
        <v>1</v>
      </c>
    </row>
    <row r="17" spans="1:11">
      <c r="A17" s="133" t="s">
        <v>373</v>
      </c>
      <c r="B17" s="142" t="s">
        <v>1390</v>
      </c>
      <c r="C17" s="143" t="s">
        <v>1391</v>
      </c>
      <c r="D17" s="144">
        <v>17</v>
      </c>
      <c r="E17" s="145">
        <v>45600869</v>
      </c>
      <c r="F17" s="145">
        <v>45602340</v>
      </c>
      <c r="I17" s="149">
        <v>2.5100000000000001E-7</v>
      </c>
      <c r="K17" s="150">
        <v>1</v>
      </c>
    </row>
    <row r="18" spans="1:11">
      <c r="A18" s="133" t="s">
        <v>373</v>
      </c>
      <c r="B18" s="142" t="s">
        <v>1491</v>
      </c>
      <c r="C18" s="143" t="s">
        <v>1492</v>
      </c>
      <c r="D18" s="144">
        <v>17</v>
      </c>
      <c r="E18" s="145">
        <v>45620328</v>
      </c>
      <c r="F18" s="145">
        <v>45655156</v>
      </c>
      <c r="I18" s="149">
        <v>6.2299999999999996E-6</v>
      </c>
      <c r="K18" s="150">
        <v>1</v>
      </c>
    </row>
    <row r="19" spans="1:11">
      <c r="A19" s="133" t="s">
        <v>373</v>
      </c>
      <c r="B19" s="142" t="s">
        <v>1482</v>
      </c>
      <c r="C19" s="143" t="s">
        <v>1483</v>
      </c>
      <c r="D19" s="144">
        <v>17</v>
      </c>
      <c r="E19" s="145">
        <v>45894382</v>
      </c>
      <c r="F19" s="145">
        <v>46028334</v>
      </c>
      <c r="I19" s="149">
        <v>2.05E-7</v>
      </c>
      <c r="K19" s="150">
        <v>1</v>
      </c>
    </row>
    <row r="20" spans="1:11">
      <c r="A20" s="133" t="s">
        <v>373</v>
      </c>
      <c r="B20" s="142" t="s">
        <v>1394</v>
      </c>
      <c r="C20" s="143" t="s">
        <v>1395</v>
      </c>
      <c r="D20" s="144">
        <v>17</v>
      </c>
      <c r="E20" s="145">
        <v>46193576</v>
      </c>
      <c r="F20" s="145">
        <v>46196723</v>
      </c>
      <c r="I20" s="149">
        <v>1.7600000000000001E-6</v>
      </c>
      <c r="J20" s="148">
        <v>1.97E-7</v>
      </c>
      <c r="K20" s="150">
        <v>2</v>
      </c>
    </row>
    <row r="21" spans="1:11">
      <c r="A21" s="133" t="s">
        <v>373</v>
      </c>
      <c r="B21" s="142" t="s">
        <v>1401</v>
      </c>
      <c r="C21" s="143" t="s">
        <v>1559</v>
      </c>
      <c r="D21" s="144">
        <v>17</v>
      </c>
      <c r="E21" s="145">
        <v>46243606</v>
      </c>
      <c r="F21" s="145">
        <v>46245044</v>
      </c>
      <c r="I21" s="149">
        <v>3.9600000000000002E-6</v>
      </c>
      <c r="J21" s="148">
        <v>3.2099999999999998E-7</v>
      </c>
      <c r="K21" s="150">
        <v>2</v>
      </c>
    </row>
    <row r="22" spans="1:11">
      <c r="A22" s="133" t="s">
        <v>373</v>
      </c>
      <c r="B22" s="142" t="s">
        <v>1404</v>
      </c>
      <c r="C22" s="143" t="s">
        <v>1560</v>
      </c>
      <c r="D22" s="144">
        <v>17</v>
      </c>
      <c r="E22" s="145">
        <v>46259551</v>
      </c>
      <c r="F22" s="145">
        <v>46260606</v>
      </c>
      <c r="I22" s="149">
        <v>4.6500000000000004E-6</v>
      </c>
      <c r="K22" s="150">
        <v>1</v>
      </c>
    </row>
    <row r="23" spans="1:11">
      <c r="A23" s="133" t="s">
        <v>373</v>
      </c>
      <c r="B23" s="142" t="s">
        <v>1411</v>
      </c>
      <c r="C23" s="143" t="s">
        <v>1561</v>
      </c>
      <c r="D23" s="144">
        <v>17</v>
      </c>
      <c r="E23" s="145">
        <v>46267037</v>
      </c>
      <c r="F23" s="145">
        <v>46268694</v>
      </c>
      <c r="I23" s="149"/>
      <c r="J23" s="148">
        <v>2.4200000000000002E-7</v>
      </c>
      <c r="K23" s="150">
        <v>1</v>
      </c>
    </row>
    <row r="24" spans="1:11">
      <c r="A24" s="151" t="s">
        <v>376</v>
      </c>
      <c r="B24" s="152" t="s">
        <v>1502</v>
      </c>
      <c r="C24" s="153" t="s">
        <v>1503</v>
      </c>
      <c r="D24" s="154">
        <v>19</v>
      </c>
      <c r="E24" s="155">
        <v>36214602</v>
      </c>
      <c r="F24" s="155">
        <v>36238774</v>
      </c>
      <c r="G24" s="156"/>
      <c r="H24" s="156"/>
      <c r="I24" s="157"/>
      <c r="J24" s="158">
        <v>7.6700000000000003E-7</v>
      </c>
      <c r="K24" s="159">
        <v>1</v>
      </c>
    </row>
    <row r="25" spans="1:11" ht="54" customHeight="1">
      <c r="A25" s="516" t="s">
        <v>1566</v>
      </c>
      <c r="B25" s="516"/>
      <c r="C25" s="516"/>
      <c r="D25" s="516"/>
      <c r="E25" s="516"/>
      <c r="F25" s="516"/>
      <c r="G25" s="516"/>
      <c r="H25" s="516"/>
      <c r="I25" s="516"/>
      <c r="J25" s="516"/>
      <c r="K25" s="516"/>
    </row>
  </sheetData>
  <mergeCells count="2">
    <mergeCell ref="A1:K1"/>
    <mergeCell ref="A25:K25"/>
  </mergeCells>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U43"/>
  <sheetViews>
    <sheetView workbookViewId="0">
      <pane xSplit="1" ySplit="2" topLeftCell="B3" activePane="bottomRight" state="frozen"/>
      <selection activeCell="A4" sqref="A4"/>
      <selection pane="topRight" activeCell="A4" sqref="A4"/>
      <selection pane="bottomLeft" activeCell="A4" sqref="A4"/>
      <selection pane="bottomRight" activeCell="D46" sqref="D46"/>
    </sheetView>
  </sheetViews>
  <sheetFormatPr defaultColWidth="11" defaultRowHeight="15.5"/>
  <cols>
    <col min="1" max="1" width="17.1640625" bestFit="1" customWidth="1"/>
    <col min="2" max="2" width="9.33203125" bestFit="1" customWidth="1"/>
    <col min="3" max="3" width="4.5" bestFit="1" customWidth="1"/>
    <col min="4" max="4" width="10.1640625" bestFit="1" customWidth="1"/>
    <col min="5" max="5" width="8.1640625" bestFit="1" customWidth="1"/>
    <col min="6" max="6" width="10.6640625" bestFit="1" customWidth="1"/>
    <col min="7" max="7" width="12.1640625" bestFit="1" customWidth="1"/>
    <col min="8" max="8" width="10.6640625" bestFit="1" customWidth="1"/>
    <col min="9" max="9" width="12.1640625" bestFit="1" customWidth="1"/>
    <col min="10" max="10" width="11" bestFit="1" customWidth="1"/>
    <col min="11" max="11" width="10.6640625" bestFit="1" customWidth="1"/>
    <col min="12" max="12" width="12.1640625" bestFit="1" customWidth="1"/>
    <col min="13" max="13" width="10.6640625" bestFit="1" customWidth="1"/>
    <col min="14" max="14" width="12.1640625" bestFit="1" customWidth="1"/>
    <col min="15" max="15" width="10.5" bestFit="1" customWidth="1"/>
    <col min="16" max="16" width="10.6640625" bestFit="1" customWidth="1"/>
    <col min="17" max="17" width="11.6640625" bestFit="1" customWidth="1"/>
    <col min="18" max="18" width="10.6640625" bestFit="1" customWidth="1"/>
    <col min="19" max="19" width="11.6640625" bestFit="1" customWidth="1"/>
    <col min="20" max="20" width="12" bestFit="1" customWidth="1"/>
  </cols>
  <sheetData>
    <row r="1" spans="1:21">
      <c r="A1" s="2" t="s">
        <v>2539</v>
      </c>
    </row>
    <row r="2" spans="1:21">
      <c r="A2" s="12" t="s">
        <v>0</v>
      </c>
      <c r="B2" s="3" t="s">
        <v>305</v>
      </c>
      <c r="C2" s="4" t="s">
        <v>1</v>
      </c>
      <c r="D2" s="4" t="s">
        <v>306</v>
      </c>
      <c r="E2" s="5" t="s">
        <v>2</v>
      </c>
      <c r="F2" s="3" t="s">
        <v>3</v>
      </c>
      <c r="G2" s="4" t="s">
        <v>4</v>
      </c>
      <c r="H2" s="4" t="s">
        <v>5</v>
      </c>
      <c r="I2" s="4" t="s">
        <v>6</v>
      </c>
      <c r="J2" s="5" t="s">
        <v>7</v>
      </c>
      <c r="K2" s="3" t="s">
        <v>8</v>
      </c>
      <c r="L2" s="4" t="s">
        <v>9</v>
      </c>
      <c r="M2" s="4" t="s">
        <v>10</v>
      </c>
      <c r="N2" s="4" t="s">
        <v>11</v>
      </c>
      <c r="O2" s="5" t="s">
        <v>12</v>
      </c>
      <c r="P2" s="3" t="s">
        <v>13</v>
      </c>
      <c r="Q2" s="4" t="s">
        <v>14</v>
      </c>
      <c r="R2" s="4" t="s">
        <v>15</v>
      </c>
      <c r="S2" s="4" t="s">
        <v>16</v>
      </c>
      <c r="T2" s="5" t="s">
        <v>17</v>
      </c>
      <c r="U2" s="17"/>
    </row>
    <row r="3" spans="1:21">
      <c r="A3" s="13" t="s">
        <v>89</v>
      </c>
      <c r="B3" s="6" t="s">
        <v>324</v>
      </c>
      <c r="C3" s="7">
        <v>11</v>
      </c>
      <c r="D3" s="7">
        <v>61547237</v>
      </c>
      <c r="E3" s="15">
        <v>8.9000000000000003E-9</v>
      </c>
      <c r="F3" s="163" t="s">
        <v>90</v>
      </c>
      <c r="G3" s="428">
        <v>0.35917330619658699</v>
      </c>
      <c r="H3" s="164" t="s">
        <v>2477</v>
      </c>
      <c r="I3" s="428">
        <v>0.22454735051937999</v>
      </c>
      <c r="J3" s="8">
        <v>2</v>
      </c>
      <c r="K3" s="163" t="s">
        <v>89</v>
      </c>
      <c r="L3" s="428">
        <v>6.3784897720879905E-2</v>
      </c>
      <c r="M3" s="164" t="s">
        <v>91</v>
      </c>
      <c r="N3" s="428">
        <v>2.09997852083906E-2</v>
      </c>
      <c r="O3" s="8">
        <v>2</v>
      </c>
      <c r="P3" s="163" t="s">
        <v>89</v>
      </c>
      <c r="Q3" s="430">
        <v>9.2399999999999996E-7</v>
      </c>
      <c r="R3" s="164" t="s">
        <v>92</v>
      </c>
      <c r="S3" s="430">
        <v>4.7599999999999999E-12</v>
      </c>
      <c r="T3" s="8">
        <v>4</v>
      </c>
    </row>
    <row r="4" spans="1:21">
      <c r="A4" s="13" t="s">
        <v>311</v>
      </c>
      <c r="B4" s="6" t="s">
        <v>307</v>
      </c>
      <c r="C4" s="7">
        <v>3</v>
      </c>
      <c r="D4" s="7">
        <v>34912454</v>
      </c>
      <c r="E4" s="15">
        <v>1.22E-8</v>
      </c>
      <c r="F4" s="163" t="s">
        <v>2478</v>
      </c>
      <c r="G4" s="428">
        <v>0.32335396472390698</v>
      </c>
      <c r="H4" s="164" t="s">
        <v>2479</v>
      </c>
      <c r="I4" s="428">
        <v>0.11345105448397801</v>
      </c>
      <c r="J4" s="8">
        <v>2</v>
      </c>
      <c r="K4" s="163" t="s">
        <v>27</v>
      </c>
      <c r="L4" s="428" t="s">
        <v>27</v>
      </c>
      <c r="M4" s="164" t="s">
        <v>312</v>
      </c>
      <c r="N4" s="428">
        <v>6.5226057057923602E-3</v>
      </c>
      <c r="O4" s="8">
        <v>2</v>
      </c>
      <c r="P4" s="163" t="s">
        <v>27</v>
      </c>
      <c r="Q4" s="428" t="s">
        <v>27</v>
      </c>
      <c r="R4" s="164" t="s">
        <v>313</v>
      </c>
      <c r="S4" s="432">
        <v>0.216</v>
      </c>
      <c r="T4" s="8">
        <v>2</v>
      </c>
    </row>
    <row r="5" spans="1:21">
      <c r="A5" s="13" t="s">
        <v>75</v>
      </c>
      <c r="B5" s="6" t="s">
        <v>324</v>
      </c>
      <c r="C5" s="7">
        <v>8</v>
      </c>
      <c r="D5" s="7">
        <v>53128051</v>
      </c>
      <c r="E5" s="15">
        <v>6E-11</v>
      </c>
      <c r="F5" s="163" t="s">
        <v>2480</v>
      </c>
      <c r="G5" s="428">
        <v>0.35794136626305401</v>
      </c>
      <c r="H5" s="164" t="s">
        <v>394</v>
      </c>
      <c r="I5" s="428">
        <v>0.34374457537616998</v>
      </c>
      <c r="J5" s="8">
        <v>2</v>
      </c>
      <c r="K5" s="163" t="s">
        <v>75</v>
      </c>
      <c r="L5" s="428">
        <v>0.60926410524352304</v>
      </c>
      <c r="M5" s="164" t="s">
        <v>76</v>
      </c>
      <c r="N5" s="428">
        <v>0.25377859064074898</v>
      </c>
      <c r="O5" s="8">
        <v>2</v>
      </c>
      <c r="P5" s="163" t="s">
        <v>77</v>
      </c>
      <c r="Q5" s="428">
        <v>1.6899999999999998E-2</v>
      </c>
      <c r="R5" s="164" t="s">
        <v>77</v>
      </c>
      <c r="S5" s="432">
        <v>1.6899999999999998E-2</v>
      </c>
      <c r="T5" s="8">
        <v>2</v>
      </c>
    </row>
    <row r="6" spans="1:21">
      <c r="A6" s="13" t="s">
        <v>56</v>
      </c>
      <c r="B6" s="6" t="s">
        <v>324</v>
      </c>
      <c r="C6" s="7">
        <v>6</v>
      </c>
      <c r="D6" s="7">
        <v>81392005</v>
      </c>
      <c r="E6" s="15">
        <v>2.5799999999999999E-8</v>
      </c>
      <c r="F6" s="163" t="s">
        <v>2481</v>
      </c>
      <c r="G6" s="428">
        <v>9.1784792436596402E-2</v>
      </c>
      <c r="H6" s="164" t="s">
        <v>2482</v>
      </c>
      <c r="I6" s="428">
        <v>6.6516894637138294E-2</v>
      </c>
      <c r="J6" s="8">
        <v>2</v>
      </c>
      <c r="K6" s="163" t="s">
        <v>56</v>
      </c>
      <c r="L6" s="428">
        <v>5.7385434532591303E-2</v>
      </c>
      <c r="M6" s="164" t="s">
        <v>57</v>
      </c>
      <c r="N6" s="428">
        <v>3.5522246166045002E-3</v>
      </c>
      <c r="O6" s="8">
        <v>2</v>
      </c>
      <c r="P6" s="163" t="s">
        <v>56</v>
      </c>
      <c r="Q6" s="428">
        <v>0.51800000000000002</v>
      </c>
      <c r="R6" s="164" t="s">
        <v>58</v>
      </c>
      <c r="S6" s="432">
        <v>9.1399999999999995E-2</v>
      </c>
      <c r="T6" s="8">
        <v>2</v>
      </c>
    </row>
    <row r="7" spans="1:21">
      <c r="A7" s="13" t="s">
        <v>102</v>
      </c>
      <c r="B7" s="6" t="s">
        <v>324</v>
      </c>
      <c r="C7" s="7">
        <v>16</v>
      </c>
      <c r="D7" s="7">
        <v>90024206</v>
      </c>
      <c r="E7" s="15">
        <v>4.9999999999999997E-12</v>
      </c>
      <c r="F7" s="163" t="s">
        <v>103</v>
      </c>
      <c r="G7" s="428">
        <v>1.11055414812336E-2</v>
      </c>
      <c r="H7" s="164" t="s">
        <v>2483</v>
      </c>
      <c r="I7" s="428">
        <v>6.9864437864314601E-3</v>
      </c>
      <c r="J7" s="8">
        <v>2</v>
      </c>
      <c r="K7" s="163" t="s">
        <v>27</v>
      </c>
      <c r="L7" s="428" t="s">
        <v>27</v>
      </c>
      <c r="M7" s="164" t="s">
        <v>27</v>
      </c>
      <c r="N7" s="428" t="s">
        <v>27</v>
      </c>
      <c r="O7" s="8" t="s">
        <v>27</v>
      </c>
      <c r="P7" s="163" t="s">
        <v>104</v>
      </c>
      <c r="Q7" s="428">
        <v>5.1399999999999996E-3</v>
      </c>
      <c r="R7" s="164" t="s">
        <v>104</v>
      </c>
      <c r="S7" s="432">
        <v>5.1399999999999996E-3</v>
      </c>
      <c r="T7" s="8">
        <v>4</v>
      </c>
    </row>
    <row r="8" spans="1:21">
      <c r="A8" s="13" t="s">
        <v>99</v>
      </c>
      <c r="B8" s="6" t="s">
        <v>324</v>
      </c>
      <c r="C8" s="7">
        <v>16</v>
      </c>
      <c r="D8" s="7">
        <v>64172803</v>
      </c>
      <c r="E8" s="15">
        <v>2.14E-8</v>
      </c>
      <c r="F8" s="163" t="s">
        <v>99</v>
      </c>
      <c r="G8" s="428">
        <v>0.87255404497689304</v>
      </c>
      <c r="H8" s="164" t="s">
        <v>2484</v>
      </c>
      <c r="I8" s="428">
        <v>5.2744167821823298E-2</v>
      </c>
      <c r="J8" s="8">
        <v>2</v>
      </c>
      <c r="K8" s="163" t="s">
        <v>99</v>
      </c>
      <c r="L8" s="428">
        <v>0.36249289468168</v>
      </c>
      <c r="M8" s="164" t="s">
        <v>100</v>
      </c>
      <c r="N8" s="428">
        <v>5.21299457667046E-3</v>
      </c>
      <c r="O8" s="8">
        <v>2</v>
      </c>
      <c r="P8" s="163" t="s">
        <v>99</v>
      </c>
      <c r="Q8" s="428">
        <v>0.85899999999999999</v>
      </c>
      <c r="R8" s="164" t="s">
        <v>101</v>
      </c>
      <c r="S8" s="432">
        <v>0.29599999999999999</v>
      </c>
      <c r="T8" s="8">
        <v>2</v>
      </c>
    </row>
    <row r="9" spans="1:21">
      <c r="A9" s="13" t="s">
        <v>317</v>
      </c>
      <c r="B9" s="6" t="s">
        <v>307</v>
      </c>
      <c r="C9" s="7">
        <v>13</v>
      </c>
      <c r="D9" s="7">
        <v>53964056</v>
      </c>
      <c r="E9" s="15">
        <v>2.4699999999999999E-9</v>
      </c>
      <c r="F9" s="163" t="s">
        <v>317</v>
      </c>
      <c r="G9" s="428">
        <v>2.1708715625180799E-2</v>
      </c>
      <c r="H9" s="164" t="s">
        <v>2485</v>
      </c>
      <c r="I9" s="428">
        <v>1.0467165459517499E-2</v>
      </c>
      <c r="J9" s="8">
        <v>2</v>
      </c>
      <c r="K9" s="163" t="s">
        <v>317</v>
      </c>
      <c r="L9" s="428">
        <v>0.716464828817031</v>
      </c>
      <c r="M9" s="164" t="s">
        <v>318</v>
      </c>
      <c r="N9" s="428">
        <v>5.6524191222595997E-3</v>
      </c>
      <c r="O9" s="8">
        <v>2</v>
      </c>
      <c r="P9" s="163" t="s">
        <v>317</v>
      </c>
      <c r="Q9" s="428">
        <v>2.7099999999999999E-2</v>
      </c>
      <c r="R9" s="164" t="s">
        <v>317</v>
      </c>
      <c r="S9" s="432">
        <v>2.7099999999999999E-2</v>
      </c>
      <c r="T9" s="8">
        <v>2</v>
      </c>
    </row>
    <row r="10" spans="1:21">
      <c r="A10" s="13" t="s">
        <v>105</v>
      </c>
      <c r="B10" s="6" t="s">
        <v>324</v>
      </c>
      <c r="C10" s="7">
        <v>17</v>
      </c>
      <c r="D10" s="7">
        <v>37790781</v>
      </c>
      <c r="E10" s="15">
        <v>1.61E-9</v>
      </c>
      <c r="F10" s="163" t="s">
        <v>105</v>
      </c>
      <c r="G10" s="428">
        <v>0.25629539388115002</v>
      </c>
      <c r="H10" s="164" t="s">
        <v>105</v>
      </c>
      <c r="I10" s="428">
        <v>0.25629539388115002</v>
      </c>
      <c r="J10" s="8">
        <v>2</v>
      </c>
      <c r="K10" s="163" t="s">
        <v>106</v>
      </c>
      <c r="L10" s="428">
        <v>1.02560322116466E-2</v>
      </c>
      <c r="M10" s="164" t="s">
        <v>107</v>
      </c>
      <c r="N10" s="428">
        <v>7.07394527217665E-3</v>
      </c>
      <c r="O10" s="8">
        <v>2</v>
      </c>
      <c r="P10" s="163" t="s">
        <v>106</v>
      </c>
      <c r="Q10" s="428">
        <v>0.33800000000000002</v>
      </c>
      <c r="R10" s="164" t="s">
        <v>108</v>
      </c>
      <c r="S10" s="432">
        <v>3.4599999999999999E-2</v>
      </c>
      <c r="T10" s="8">
        <v>2</v>
      </c>
    </row>
    <row r="11" spans="1:21">
      <c r="A11" s="13" t="s">
        <v>117</v>
      </c>
      <c r="B11" s="6" t="s">
        <v>324</v>
      </c>
      <c r="C11" s="7">
        <v>22</v>
      </c>
      <c r="D11" s="7">
        <v>30254994</v>
      </c>
      <c r="E11" s="15">
        <v>2.19E-11</v>
      </c>
      <c r="F11" s="163" t="s">
        <v>27</v>
      </c>
      <c r="G11" s="428" t="s">
        <v>27</v>
      </c>
      <c r="H11" s="164" t="s">
        <v>2486</v>
      </c>
      <c r="I11" s="428">
        <v>2.4744775379692201E-2</v>
      </c>
      <c r="J11" s="8">
        <v>0</v>
      </c>
      <c r="K11" s="163" t="s">
        <v>118</v>
      </c>
      <c r="L11" s="428">
        <v>0.97894229296977597</v>
      </c>
      <c r="M11" s="164" t="s">
        <v>119</v>
      </c>
      <c r="N11" s="428">
        <v>2.3254877229147299E-2</v>
      </c>
      <c r="O11" s="8">
        <v>2</v>
      </c>
      <c r="P11" s="163" t="s">
        <v>120</v>
      </c>
      <c r="Q11" s="428">
        <v>9.0799999999999995E-3</v>
      </c>
      <c r="R11" s="164" t="s">
        <v>120</v>
      </c>
      <c r="S11" s="432">
        <v>9.0799999999999995E-3</v>
      </c>
      <c r="T11" s="8">
        <v>2</v>
      </c>
    </row>
    <row r="12" spans="1:21">
      <c r="A12" s="13" t="s">
        <v>320</v>
      </c>
      <c r="B12" s="6" t="s">
        <v>319</v>
      </c>
      <c r="C12" s="7">
        <v>2</v>
      </c>
      <c r="D12" s="7">
        <v>145681570</v>
      </c>
      <c r="E12" s="15">
        <v>2.7500000000000001E-8</v>
      </c>
      <c r="F12" s="163" t="s">
        <v>27</v>
      </c>
      <c r="G12" s="428" t="s">
        <v>27</v>
      </c>
      <c r="H12" s="164" t="s">
        <v>2487</v>
      </c>
      <c r="I12" s="428">
        <v>8.1891536454730005E-2</v>
      </c>
      <c r="J12" s="8">
        <v>0</v>
      </c>
      <c r="K12" s="163" t="s">
        <v>27</v>
      </c>
      <c r="L12" s="428" t="s">
        <v>27</v>
      </c>
      <c r="M12" s="164" t="s">
        <v>320</v>
      </c>
      <c r="N12" s="428">
        <v>1.01132012458516E-2</v>
      </c>
      <c r="O12" s="8">
        <v>2</v>
      </c>
      <c r="P12" s="163" t="s">
        <v>27</v>
      </c>
      <c r="Q12" s="428" t="s">
        <v>27</v>
      </c>
      <c r="R12" s="164" t="s">
        <v>321</v>
      </c>
      <c r="S12" s="432">
        <v>0.32700000000000001</v>
      </c>
      <c r="T12" s="8">
        <v>0</v>
      </c>
    </row>
    <row r="13" spans="1:21">
      <c r="A13" s="13" t="s">
        <v>109</v>
      </c>
      <c r="B13" s="6" t="s">
        <v>324</v>
      </c>
      <c r="C13" s="7">
        <v>17</v>
      </c>
      <c r="D13" s="7">
        <v>43513551</v>
      </c>
      <c r="E13" s="15">
        <v>1.8199999999999999E-12</v>
      </c>
      <c r="F13" s="163" t="s">
        <v>110</v>
      </c>
      <c r="G13" s="428">
        <v>0.46442264392077298</v>
      </c>
      <c r="H13" s="164" t="s">
        <v>110</v>
      </c>
      <c r="I13" s="428">
        <v>0.46442264392077298</v>
      </c>
      <c r="J13" s="8">
        <v>2</v>
      </c>
      <c r="K13" s="163" t="s">
        <v>109</v>
      </c>
      <c r="L13" s="428">
        <v>0.327408626302719</v>
      </c>
      <c r="M13" s="164" t="s">
        <v>111</v>
      </c>
      <c r="N13" s="428">
        <v>9.5501618143167492E-3</v>
      </c>
      <c r="O13" s="8">
        <v>2</v>
      </c>
      <c r="P13" s="163" t="s">
        <v>110</v>
      </c>
      <c r="Q13" s="428">
        <v>8.9200000000000002E-2</v>
      </c>
      <c r="R13" s="164" t="s">
        <v>110</v>
      </c>
      <c r="S13" s="432">
        <v>8.9200000000000002E-2</v>
      </c>
      <c r="T13" s="8">
        <v>2</v>
      </c>
    </row>
    <row r="14" spans="1:21">
      <c r="A14" s="13" t="s">
        <v>42</v>
      </c>
      <c r="B14" s="6" t="s">
        <v>324</v>
      </c>
      <c r="C14" s="7">
        <v>4</v>
      </c>
      <c r="D14" s="7">
        <v>67962693</v>
      </c>
      <c r="E14" s="15">
        <v>9.7200000000000003E-9</v>
      </c>
      <c r="F14" s="163" t="s">
        <v>27</v>
      </c>
      <c r="G14" s="428" t="s">
        <v>27</v>
      </c>
      <c r="H14" s="164" t="s">
        <v>43</v>
      </c>
      <c r="I14" s="428">
        <v>5.5270627407275098E-2</v>
      </c>
      <c r="J14" s="8">
        <v>0</v>
      </c>
      <c r="K14" s="163" t="s">
        <v>27</v>
      </c>
      <c r="L14" s="428" t="s">
        <v>27</v>
      </c>
      <c r="M14" s="164" t="s">
        <v>44</v>
      </c>
      <c r="N14" s="428">
        <v>0.159085335545055</v>
      </c>
      <c r="O14" s="8">
        <v>0</v>
      </c>
      <c r="P14" s="163" t="s">
        <v>27</v>
      </c>
      <c r="Q14" s="428" t="s">
        <v>27</v>
      </c>
      <c r="R14" s="164" t="s">
        <v>45</v>
      </c>
      <c r="S14" s="432">
        <v>1.54E-2</v>
      </c>
      <c r="T14" s="8">
        <v>0</v>
      </c>
    </row>
    <row r="15" spans="1:21">
      <c r="A15" s="13" t="s">
        <v>30</v>
      </c>
      <c r="B15" s="6" t="s">
        <v>324</v>
      </c>
      <c r="C15" s="7">
        <v>3</v>
      </c>
      <c r="D15" s="7">
        <v>50172397</v>
      </c>
      <c r="E15" s="15">
        <v>3.4099999999999998E-12</v>
      </c>
      <c r="F15" s="163" t="s">
        <v>30</v>
      </c>
      <c r="G15" s="428">
        <v>0.22434734699730599</v>
      </c>
      <c r="H15" s="164" t="s">
        <v>2488</v>
      </c>
      <c r="I15" s="428">
        <v>0.21448443746179199</v>
      </c>
      <c r="J15" s="8">
        <v>2</v>
      </c>
      <c r="K15" s="163" t="s">
        <v>30</v>
      </c>
      <c r="L15" s="428">
        <v>0.64630664249536696</v>
      </c>
      <c r="M15" s="164" t="s">
        <v>31</v>
      </c>
      <c r="N15" s="428">
        <v>2.2247256813928699E-2</v>
      </c>
      <c r="O15" s="8">
        <v>2</v>
      </c>
      <c r="P15" s="163" t="s">
        <v>30</v>
      </c>
      <c r="Q15" s="428">
        <v>2.4400000000000002E-2</v>
      </c>
      <c r="R15" s="164" t="s">
        <v>32</v>
      </c>
      <c r="S15" s="432">
        <v>1.6899999999999998E-2</v>
      </c>
      <c r="T15" s="8">
        <v>2</v>
      </c>
    </row>
    <row r="16" spans="1:21">
      <c r="A16" s="13" t="s">
        <v>64</v>
      </c>
      <c r="B16" s="6" t="s">
        <v>324</v>
      </c>
      <c r="C16" s="7">
        <v>6</v>
      </c>
      <c r="D16" s="7">
        <v>152202621</v>
      </c>
      <c r="E16" s="15">
        <v>5.4900000000000005E-22</v>
      </c>
      <c r="F16" s="163" t="s">
        <v>65</v>
      </c>
      <c r="G16" s="428">
        <v>0.882670575330886</v>
      </c>
      <c r="H16" s="164" t="s">
        <v>2489</v>
      </c>
      <c r="I16" s="428">
        <v>0.21662016689602101</v>
      </c>
      <c r="J16" s="8">
        <v>2</v>
      </c>
      <c r="K16" s="163" t="s">
        <v>66</v>
      </c>
      <c r="L16" s="428">
        <v>0.256288729312111</v>
      </c>
      <c r="M16" s="164" t="s">
        <v>67</v>
      </c>
      <c r="N16" s="428">
        <v>2.5381669963566798E-2</v>
      </c>
      <c r="O16" s="8">
        <v>2</v>
      </c>
      <c r="P16" s="163" t="s">
        <v>68</v>
      </c>
      <c r="Q16" s="428">
        <v>0.39200000000000002</v>
      </c>
      <c r="R16" s="164" t="s">
        <v>69</v>
      </c>
      <c r="S16" s="432">
        <v>0.13600000000000001</v>
      </c>
      <c r="T16" s="8">
        <v>2</v>
      </c>
    </row>
    <row r="17" spans="1:20">
      <c r="A17" s="13" t="s">
        <v>85</v>
      </c>
      <c r="B17" s="6" t="s">
        <v>324</v>
      </c>
      <c r="C17" s="7">
        <v>11</v>
      </c>
      <c r="D17" s="7">
        <v>46924665</v>
      </c>
      <c r="E17" s="15">
        <v>4.1000000000000003E-8</v>
      </c>
      <c r="F17" s="163" t="s">
        <v>85</v>
      </c>
      <c r="G17" s="428">
        <v>7.7131232499691796E-2</v>
      </c>
      <c r="H17" s="164" t="s">
        <v>86</v>
      </c>
      <c r="I17" s="428">
        <v>4.4610534021982798E-2</v>
      </c>
      <c r="J17" s="8">
        <v>2</v>
      </c>
      <c r="K17" s="163" t="s">
        <v>85</v>
      </c>
      <c r="L17" s="428">
        <v>7.2817731521335902E-2</v>
      </c>
      <c r="M17" s="164" t="s">
        <v>87</v>
      </c>
      <c r="N17" s="428">
        <v>2.6776726216519098E-2</v>
      </c>
      <c r="O17" s="8">
        <v>2</v>
      </c>
      <c r="P17" s="163" t="s">
        <v>27</v>
      </c>
      <c r="Q17" s="428" t="s">
        <v>27</v>
      </c>
      <c r="R17" s="164" t="s">
        <v>88</v>
      </c>
      <c r="S17" s="432">
        <v>0.218</v>
      </c>
      <c r="T17" s="8">
        <v>0</v>
      </c>
    </row>
    <row r="18" spans="1:20">
      <c r="A18" s="13" t="s">
        <v>112</v>
      </c>
      <c r="B18" s="6" t="s">
        <v>324</v>
      </c>
      <c r="C18" s="7">
        <v>19</v>
      </c>
      <c r="D18" s="7">
        <v>36823735</v>
      </c>
      <c r="E18" s="15">
        <v>3.8500000000000001E-8</v>
      </c>
      <c r="F18" s="163" t="s">
        <v>2490</v>
      </c>
      <c r="G18" s="428">
        <v>0.99662179585552402</v>
      </c>
      <c r="H18" s="164" t="s">
        <v>115</v>
      </c>
      <c r="I18" s="428">
        <v>0.15209088587723599</v>
      </c>
      <c r="J18" s="8">
        <v>2</v>
      </c>
      <c r="K18" s="163" t="s">
        <v>113</v>
      </c>
      <c r="L18" s="428">
        <v>0.27625982784994801</v>
      </c>
      <c r="M18" s="164" t="s">
        <v>114</v>
      </c>
      <c r="N18" s="428">
        <v>0.16718088156802699</v>
      </c>
      <c r="O18" s="8">
        <v>2</v>
      </c>
      <c r="P18" s="163" t="s">
        <v>115</v>
      </c>
      <c r="Q18" s="428">
        <v>0.45400000000000001</v>
      </c>
      <c r="R18" s="164" t="s">
        <v>116</v>
      </c>
      <c r="S18" s="432">
        <v>0.21199999999999999</v>
      </c>
      <c r="T18" s="8">
        <v>2</v>
      </c>
    </row>
    <row r="19" spans="1:20">
      <c r="A19" s="13" t="s">
        <v>78</v>
      </c>
      <c r="B19" s="6" t="s">
        <v>324</v>
      </c>
      <c r="C19" s="7">
        <v>9</v>
      </c>
      <c r="D19" s="7">
        <v>9328355</v>
      </c>
      <c r="E19" s="15">
        <v>7.9500000000000001E-9</v>
      </c>
      <c r="F19" s="163" t="s">
        <v>78</v>
      </c>
      <c r="G19" s="428">
        <v>0.456478478866295</v>
      </c>
      <c r="H19" s="164" t="s">
        <v>2491</v>
      </c>
      <c r="I19" s="428">
        <v>8.2730702175887405E-2</v>
      </c>
      <c r="J19" s="8">
        <v>2</v>
      </c>
      <c r="K19" s="163" t="s">
        <v>78</v>
      </c>
      <c r="L19" s="428">
        <v>0.24829962896267499</v>
      </c>
      <c r="M19" s="164" t="s">
        <v>79</v>
      </c>
      <c r="N19" s="428">
        <v>3.0991317179873999E-2</v>
      </c>
      <c r="O19" s="8">
        <v>2</v>
      </c>
      <c r="P19" s="163" t="s">
        <v>80</v>
      </c>
      <c r="Q19" s="428">
        <v>0.74199999999999999</v>
      </c>
      <c r="R19" s="164" t="s">
        <v>81</v>
      </c>
      <c r="S19" s="432">
        <v>0.125</v>
      </c>
      <c r="T19" s="8">
        <v>2</v>
      </c>
    </row>
    <row r="20" spans="1:20">
      <c r="A20" s="13" t="s">
        <v>308</v>
      </c>
      <c r="B20" s="6" t="s">
        <v>307</v>
      </c>
      <c r="C20" s="7">
        <v>1</v>
      </c>
      <c r="D20" s="7">
        <v>72733841</v>
      </c>
      <c r="E20" s="15">
        <v>4.25E-9</v>
      </c>
      <c r="F20" s="163" t="s">
        <v>308</v>
      </c>
      <c r="G20" s="428">
        <v>0.14916929354730801</v>
      </c>
      <c r="H20" s="164" t="s">
        <v>394</v>
      </c>
      <c r="I20" s="428">
        <v>0.121103547735432</v>
      </c>
      <c r="J20" s="8">
        <v>2</v>
      </c>
      <c r="K20" s="163" t="s">
        <v>27</v>
      </c>
      <c r="L20" s="428" t="s">
        <v>27</v>
      </c>
      <c r="M20" s="164" t="s">
        <v>309</v>
      </c>
      <c r="N20" s="428">
        <v>0.17299304923797501</v>
      </c>
      <c r="O20" s="8">
        <v>2</v>
      </c>
      <c r="P20" s="163" t="s">
        <v>27</v>
      </c>
      <c r="Q20" s="428" t="s">
        <v>27</v>
      </c>
      <c r="R20" s="164" t="s">
        <v>310</v>
      </c>
      <c r="S20" s="432">
        <v>3.5200000000000002E-2</v>
      </c>
      <c r="T20" s="8">
        <v>2</v>
      </c>
    </row>
    <row r="21" spans="1:20">
      <c r="A21" s="13" t="s">
        <v>38</v>
      </c>
      <c r="B21" s="6" t="s">
        <v>324</v>
      </c>
      <c r="C21" s="7">
        <v>3</v>
      </c>
      <c r="D21" s="7">
        <v>162513755</v>
      </c>
      <c r="E21" s="15">
        <v>2.7500000000000001E-8</v>
      </c>
      <c r="F21" s="163" t="s">
        <v>27</v>
      </c>
      <c r="G21" s="428" t="s">
        <v>27</v>
      </c>
      <c r="H21" s="164" t="s">
        <v>39</v>
      </c>
      <c r="I21" s="428">
        <v>0.12508915251337799</v>
      </c>
      <c r="J21" s="8">
        <v>0</v>
      </c>
      <c r="K21" s="163" t="s">
        <v>27</v>
      </c>
      <c r="L21" s="428" t="s">
        <v>27</v>
      </c>
      <c r="M21" s="164" t="s">
        <v>40</v>
      </c>
      <c r="N21" s="428">
        <v>0.14118535090588</v>
      </c>
      <c r="O21" s="8">
        <v>0</v>
      </c>
      <c r="P21" s="163" t="s">
        <v>27</v>
      </c>
      <c r="Q21" s="428" t="s">
        <v>27</v>
      </c>
      <c r="R21" s="164" t="s">
        <v>41</v>
      </c>
      <c r="S21" s="432">
        <v>3.5299999999999998E-2</v>
      </c>
      <c r="T21" s="8">
        <v>0</v>
      </c>
    </row>
    <row r="22" spans="1:20">
      <c r="A22" s="13" t="s">
        <v>46</v>
      </c>
      <c r="B22" s="6" t="s">
        <v>324</v>
      </c>
      <c r="C22" s="7">
        <v>5</v>
      </c>
      <c r="D22" s="7">
        <v>106869034</v>
      </c>
      <c r="E22" s="15">
        <v>3.1900000000000001E-8</v>
      </c>
      <c r="F22" s="163" t="s">
        <v>46</v>
      </c>
      <c r="G22" s="428">
        <v>0.76962676072282998</v>
      </c>
      <c r="H22" s="164" t="s">
        <v>2492</v>
      </c>
      <c r="I22" s="428">
        <v>0.19555658841790899</v>
      </c>
      <c r="J22" s="8">
        <v>2</v>
      </c>
      <c r="K22" s="163" t="s">
        <v>46</v>
      </c>
      <c r="L22" s="428">
        <v>0.73880812111428495</v>
      </c>
      <c r="M22" s="164" t="s">
        <v>47</v>
      </c>
      <c r="N22" s="428">
        <v>0.16422696168656201</v>
      </c>
      <c r="O22" s="8">
        <v>2</v>
      </c>
      <c r="P22" s="163" t="s">
        <v>48</v>
      </c>
      <c r="Q22" s="428">
        <v>5.04E-2</v>
      </c>
      <c r="R22" s="164" t="s">
        <v>49</v>
      </c>
      <c r="S22" s="432">
        <v>3.7199999999999997E-2</v>
      </c>
      <c r="T22" s="8">
        <v>2</v>
      </c>
    </row>
    <row r="23" spans="1:20">
      <c r="A23" s="13" t="s">
        <v>121</v>
      </c>
      <c r="B23" s="6" t="s">
        <v>324</v>
      </c>
      <c r="C23" s="7">
        <v>22</v>
      </c>
      <c r="D23" s="7">
        <v>31699447</v>
      </c>
      <c r="E23" s="15">
        <v>2.5699999999999999E-8</v>
      </c>
      <c r="F23" s="163" t="s">
        <v>122</v>
      </c>
      <c r="G23" s="428">
        <v>7.4820499983647504E-3</v>
      </c>
      <c r="H23" s="164" t="s">
        <v>122</v>
      </c>
      <c r="I23" s="428">
        <v>7.4820499983647504E-3</v>
      </c>
      <c r="J23" s="8">
        <v>2</v>
      </c>
      <c r="K23" s="163" t="s">
        <v>121</v>
      </c>
      <c r="L23" s="428">
        <v>5.6324161585961499E-2</v>
      </c>
      <c r="M23" s="164" t="s">
        <v>123</v>
      </c>
      <c r="N23" s="428">
        <v>4.2687240169632698E-2</v>
      </c>
      <c r="O23" s="8">
        <v>2</v>
      </c>
      <c r="P23" s="163" t="s">
        <v>122</v>
      </c>
      <c r="Q23" s="428">
        <v>0.58599999999999997</v>
      </c>
      <c r="R23" s="164" t="s">
        <v>124</v>
      </c>
      <c r="S23" s="432">
        <v>0.18</v>
      </c>
      <c r="T23" s="8">
        <v>2</v>
      </c>
    </row>
    <row r="24" spans="1:20">
      <c r="A24" s="13" t="s">
        <v>21</v>
      </c>
      <c r="B24" s="6" t="s">
        <v>324</v>
      </c>
      <c r="C24" s="7">
        <v>1</v>
      </c>
      <c r="D24" s="7">
        <v>154221093</v>
      </c>
      <c r="E24" s="15">
        <v>3.7000000000000001E-10</v>
      </c>
      <c r="F24" s="163" t="s">
        <v>22</v>
      </c>
      <c r="G24" s="428">
        <v>0.25131779050197101</v>
      </c>
      <c r="H24" s="164" t="s">
        <v>2493</v>
      </c>
      <c r="I24" s="428">
        <v>4.6071251569209999E-2</v>
      </c>
      <c r="J24" s="8">
        <v>2</v>
      </c>
      <c r="K24" s="163" t="s">
        <v>23</v>
      </c>
      <c r="L24" s="428">
        <v>0.30712298871101801</v>
      </c>
      <c r="M24" s="164" t="s">
        <v>24</v>
      </c>
      <c r="N24" s="428">
        <v>0.27641104871911898</v>
      </c>
      <c r="O24" s="8">
        <v>2</v>
      </c>
      <c r="P24" s="163" t="s">
        <v>25</v>
      </c>
      <c r="Q24" s="428">
        <v>0.11700000000000001</v>
      </c>
      <c r="R24" s="164" t="s">
        <v>25</v>
      </c>
      <c r="S24" s="432">
        <v>0.11700000000000001</v>
      </c>
      <c r="T24" s="8">
        <v>2</v>
      </c>
    </row>
    <row r="25" spans="1:20">
      <c r="A25" s="13" t="s">
        <v>314</v>
      </c>
      <c r="B25" s="6" t="s">
        <v>307</v>
      </c>
      <c r="C25" s="7">
        <v>5</v>
      </c>
      <c r="D25" s="7">
        <v>152607333</v>
      </c>
      <c r="E25" s="15">
        <v>3.53E-9</v>
      </c>
      <c r="F25" s="163" t="s">
        <v>27</v>
      </c>
      <c r="G25" s="428" t="s">
        <v>27</v>
      </c>
      <c r="H25" s="164" t="s">
        <v>315</v>
      </c>
      <c r="I25" s="428">
        <v>0.19593505420221199</v>
      </c>
      <c r="J25" s="8">
        <v>0</v>
      </c>
      <c r="K25" s="163" t="s">
        <v>314</v>
      </c>
      <c r="L25" s="428">
        <v>0.49743753105845201</v>
      </c>
      <c r="M25" s="164" t="s">
        <v>315</v>
      </c>
      <c r="N25" s="428">
        <v>7.0730446823715307E-2</v>
      </c>
      <c r="O25" s="8">
        <v>2</v>
      </c>
      <c r="P25" s="163" t="s">
        <v>27</v>
      </c>
      <c r="Q25" s="428" t="s">
        <v>27</v>
      </c>
      <c r="R25" s="164" t="s">
        <v>316</v>
      </c>
      <c r="S25" s="432">
        <v>0.24</v>
      </c>
      <c r="T25" s="8">
        <v>0</v>
      </c>
    </row>
    <row r="26" spans="1:20">
      <c r="A26" s="13" t="s">
        <v>33</v>
      </c>
      <c r="B26" s="6" t="s">
        <v>324</v>
      </c>
      <c r="C26" s="7">
        <v>3</v>
      </c>
      <c r="D26" s="7">
        <v>85546181</v>
      </c>
      <c r="E26" s="15">
        <v>5.2500000000000001E-26</v>
      </c>
      <c r="F26" s="163" t="s">
        <v>34</v>
      </c>
      <c r="G26" s="428">
        <v>0.23931207593592799</v>
      </c>
      <c r="H26" s="164" t="s">
        <v>2494</v>
      </c>
      <c r="I26" s="428">
        <v>0.113769299081996</v>
      </c>
      <c r="J26" s="8">
        <v>2</v>
      </c>
      <c r="K26" s="163" t="s">
        <v>35</v>
      </c>
      <c r="L26" s="428">
        <v>0.96928740226480004</v>
      </c>
      <c r="M26" s="164" t="s">
        <v>36</v>
      </c>
      <c r="N26" s="428">
        <v>0.42406968145101098</v>
      </c>
      <c r="O26" s="8">
        <v>2</v>
      </c>
      <c r="P26" s="163" t="s">
        <v>34</v>
      </c>
      <c r="Q26" s="428">
        <v>0.24</v>
      </c>
      <c r="R26" s="164" t="s">
        <v>37</v>
      </c>
      <c r="S26" s="432">
        <v>8.1100000000000005E-2</v>
      </c>
      <c r="T26" s="8">
        <v>2</v>
      </c>
    </row>
    <row r="27" spans="1:20">
      <c r="A27" s="13" t="s">
        <v>322</v>
      </c>
      <c r="B27" s="6" t="s">
        <v>319</v>
      </c>
      <c r="C27" s="7">
        <v>8</v>
      </c>
      <c r="D27" s="7">
        <v>64843811</v>
      </c>
      <c r="E27" s="15">
        <v>9.1399999999999995E-9</v>
      </c>
      <c r="F27" s="163" t="s">
        <v>322</v>
      </c>
      <c r="G27" s="428">
        <v>0.71780084806524902</v>
      </c>
      <c r="H27" s="164" t="s">
        <v>2495</v>
      </c>
      <c r="I27" s="428">
        <v>8.6369445499669198E-3</v>
      </c>
      <c r="J27" s="8">
        <v>2</v>
      </c>
      <c r="K27" s="163" t="s">
        <v>322</v>
      </c>
      <c r="L27" s="428">
        <v>0.207075726195872</v>
      </c>
      <c r="M27" s="164" t="s">
        <v>323</v>
      </c>
      <c r="N27" s="428">
        <v>0.120774172400423</v>
      </c>
      <c r="O27" s="8">
        <v>2</v>
      </c>
      <c r="P27" s="163" t="s">
        <v>322</v>
      </c>
      <c r="Q27" s="428">
        <v>9.2799999999999994E-2</v>
      </c>
      <c r="R27" s="164" t="s">
        <v>322</v>
      </c>
      <c r="S27" s="432">
        <v>9.2799999999999994E-2</v>
      </c>
      <c r="T27" s="8">
        <v>2</v>
      </c>
    </row>
    <row r="28" spans="1:20">
      <c r="A28" s="13" t="s">
        <v>70</v>
      </c>
      <c r="B28" s="6" t="s">
        <v>324</v>
      </c>
      <c r="C28" s="7">
        <v>7</v>
      </c>
      <c r="D28" s="7">
        <v>114949747</v>
      </c>
      <c r="E28" s="15">
        <v>3.45E-10</v>
      </c>
      <c r="F28" s="163" t="s">
        <v>70</v>
      </c>
      <c r="G28" s="428">
        <v>0.456478478866295</v>
      </c>
      <c r="H28" s="164" t="s">
        <v>2496</v>
      </c>
      <c r="I28" s="428">
        <v>7.6076654180073602E-2</v>
      </c>
      <c r="J28" s="8">
        <v>2</v>
      </c>
      <c r="K28" s="163" t="s">
        <v>71</v>
      </c>
      <c r="L28" s="428">
        <v>0.63047721985086502</v>
      </c>
      <c r="M28" s="164" t="s">
        <v>72</v>
      </c>
      <c r="N28" s="428">
        <v>9.7670261190878002E-2</v>
      </c>
      <c r="O28" s="8">
        <v>2</v>
      </c>
      <c r="P28" s="163" t="s">
        <v>73</v>
      </c>
      <c r="Q28" s="428">
        <v>0.64900000000000002</v>
      </c>
      <c r="R28" s="164" t="s">
        <v>74</v>
      </c>
      <c r="S28" s="432">
        <v>0.14699999999999999</v>
      </c>
      <c r="T28" s="8">
        <v>2</v>
      </c>
    </row>
    <row r="29" spans="1:20">
      <c r="A29" s="13" t="s">
        <v>26</v>
      </c>
      <c r="B29" s="6" t="s">
        <v>324</v>
      </c>
      <c r="C29" s="7">
        <v>2</v>
      </c>
      <c r="D29" s="7">
        <v>59955924</v>
      </c>
      <c r="E29" s="15">
        <v>3.1499999999999998E-8</v>
      </c>
      <c r="F29" s="163" t="s">
        <v>26</v>
      </c>
      <c r="G29" s="428">
        <v>4.3925616300161299E-2</v>
      </c>
      <c r="H29" s="164" t="s">
        <v>26</v>
      </c>
      <c r="I29" s="428">
        <v>4.3925616300161299E-2</v>
      </c>
      <c r="J29" s="8">
        <v>2</v>
      </c>
      <c r="K29" s="163" t="s">
        <v>27</v>
      </c>
      <c r="L29" s="428" t="s">
        <v>27</v>
      </c>
      <c r="M29" s="164" t="s">
        <v>28</v>
      </c>
      <c r="N29" s="428">
        <v>0.20117245943445</v>
      </c>
      <c r="O29" s="8">
        <v>0</v>
      </c>
      <c r="P29" s="163" t="s">
        <v>27</v>
      </c>
      <c r="Q29" s="428" t="s">
        <v>27</v>
      </c>
      <c r="R29" s="164" t="s">
        <v>29</v>
      </c>
      <c r="S29" s="432">
        <v>0.123</v>
      </c>
      <c r="T29" s="8">
        <v>0</v>
      </c>
    </row>
    <row r="30" spans="1:20">
      <c r="A30" s="13" t="s">
        <v>18</v>
      </c>
      <c r="B30" s="6" t="s">
        <v>324</v>
      </c>
      <c r="C30" s="7">
        <v>1</v>
      </c>
      <c r="D30" s="7">
        <v>22473658</v>
      </c>
      <c r="E30" s="15">
        <v>3.6099999999999999E-8</v>
      </c>
      <c r="F30" s="163" t="s">
        <v>18</v>
      </c>
      <c r="G30" s="428">
        <v>0.199889369120966</v>
      </c>
      <c r="H30" s="164" t="s">
        <v>394</v>
      </c>
      <c r="I30" s="428">
        <v>0.14641248399342899</v>
      </c>
      <c r="J30" s="8">
        <v>2</v>
      </c>
      <c r="K30" s="163" t="s">
        <v>18</v>
      </c>
      <c r="L30" s="428">
        <v>0.91226068729755405</v>
      </c>
      <c r="M30" s="164" t="s">
        <v>19</v>
      </c>
      <c r="N30" s="428">
        <v>0.105528935898952</v>
      </c>
      <c r="O30" s="8">
        <v>2</v>
      </c>
      <c r="P30" s="163" t="s">
        <v>18</v>
      </c>
      <c r="Q30" s="428">
        <v>0.22600000000000001</v>
      </c>
      <c r="R30" s="164" t="s">
        <v>20</v>
      </c>
      <c r="S30" s="432">
        <v>0.13200000000000001</v>
      </c>
      <c r="T30" s="8">
        <v>2</v>
      </c>
    </row>
    <row r="31" spans="1:20">
      <c r="A31" s="13" t="s">
        <v>50</v>
      </c>
      <c r="B31" s="6" t="s">
        <v>324</v>
      </c>
      <c r="C31" s="7">
        <v>6</v>
      </c>
      <c r="D31" s="7">
        <v>18982296</v>
      </c>
      <c r="E31" s="15">
        <v>4.6900000000000003E-8</v>
      </c>
      <c r="F31" s="163" t="s">
        <v>2497</v>
      </c>
      <c r="G31" s="428">
        <v>0.51122991474063695</v>
      </c>
      <c r="H31" s="164" t="s">
        <v>2498</v>
      </c>
      <c r="I31" s="428">
        <v>0.33071683023348802</v>
      </c>
      <c r="J31" s="8">
        <v>2</v>
      </c>
      <c r="K31" s="163" t="s">
        <v>50</v>
      </c>
      <c r="L31" s="428">
        <v>0.99122493520022403</v>
      </c>
      <c r="M31" s="164" t="s">
        <v>51</v>
      </c>
      <c r="N31" s="428">
        <v>0.42319077106700997</v>
      </c>
      <c r="O31" s="8">
        <v>2</v>
      </c>
      <c r="P31" s="163" t="s">
        <v>50</v>
      </c>
      <c r="Q31" s="428">
        <v>0.51600000000000001</v>
      </c>
      <c r="R31" s="164" t="s">
        <v>52</v>
      </c>
      <c r="S31" s="432">
        <v>0.13600000000000001</v>
      </c>
      <c r="T31" s="8">
        <v>2</v>
      </c>
    </row>
    <row r="32" spans="1:20">
      <c r="A32" s="13" t="s">
        <v>93</v>
      </c>
      <c r="B32" s="6" t="s">
        <v>324</v>
      </c>
      <c r="C32" s="7">
        <v>14</v>
      </c>
      <c r="D32" s="7">
        <v>29600506</v>
      </c>
      <c r="E32" s="15">
        <v>1.0099999999999999E-11</v>
      </c>
      <c r="F32" s="163" t="s">
        <v>93</v>
      </c>
      <c r="G32" s="428">
        <v>0.75827105760352997</v>
      </c>
      <c r="H32" s="164" t="s">
        <v>2499</v>
      </c>
      <c r="I32" s="428">
        <v>9.9915281526970295E-2</v>
      </c>
      <c r="J32" s="8">
        <v>2</v>
      </c>
      <c r="K32" s="163" t="s">
        <v>93</v>
      </c>
      <c r="L32" s="428">
        <v>0.51017587712826895</v>
      </c>
      <c r="M32" s="164" t="s">
        <v>94</v>
      </c>
      <c r="N32" s="428">
        <v>0.138353526193041</v>
      </c>
      <c r="O32" s="8">
        <v>2</v>
      </c>
      <c r="P32" s="163" t="s">
        <v>27</v>
      </c>
      <c r="Q32" s="428" t="s">
        <v>27</v>
      </c>
      <c r="R32" s="164" t="s">
        <v>95</v>
      </c>
      <c r="S32" s="432">
        <v>0.41499999999999998</v>
      </c>
      <c r="T32" s="8">
        <v>0</v>
      </c>
    </row>
    <row r="33" spans="1:20">
      <c r="A33" s="13" t="s">
        <v>53</v>
      </c>
      <c r="B33" s="6" t="s">
        <v>324</v>
      </c>
      <c r="C33" s="7">
        <v>6</v>
      </c>
      <c r="D33" s="7">
        <v>64295122</v>
      </c>
      <c r="E33" s="15">
        <v>2.1499999999999998E-9</v>
      </c>
      <c r="F33" s="163" t="s">
        <v>53</v>
      </c>
      <c r="G33" s="428">
        <v>0.83706474076272996</v>
      </c>
      <c r="H33" s="164" t="s">
        <v>2500</v>
      </c>
      <c r="I33" s="428">
        <v>0.14118550515354999</v>
      </c>
      <c r="J33" s="8">
        <v>2</v>
      </c>
      <c r="K33" s="163" t="s">
        <v>53</v>
      </c>
      <c r="L33" s="428">
        <v>0.54089770890348499</v>
      </c>
      <c r="M33" s="164" t="s">
        <v>54</v>
      </c>
      <c r="N33" s="428">
        <v>0.35894913299034897</v>
      </c>
      <c r="O33" s="8">
        <v>2</v>
      </c>
      <c r="P33" s="163" t="s">
        <v>27</v>
      </c>
      <c r="Q33" s="428" t="s">
        <v>27</v>
      </c>
      <c r="R33" s="164" t="s">
        <v>55</v>
      </c>
      <c r="S33" s="432">
        <v>0.70599999999999996</v>
      </c>
      <c r="T33" s="8">
        <v>0</v>
      </c>
    </row>
    <row r="34" spans="1:20">
      <c r="A34" s="13" t="s">
        <v>59</v>
      </c>
      <c r="B34" s="6" t="s">
        <v>324</v>
      </c>
      <c r="C34" s="7">
        <v>6</v>
      </c>
      <c r="D34" s="7">
        <v>98857112</v>
      </c>
      <c r="E34" s="15">
        <v>1.81E-10</v>
      </c>
      <c r="F34" s="163" t="s">
        <v>2501</v>
      </c>
      <c r="G34" s="428">
        <v>0.74813267151874396</v>
      </c>
      <c r="H34" s="164" t="s">
        <v>2502</v>
      </c>
      <c r="I34" s="428">
        <v>0.301602795520927</v>
      </c>
      <c r="J34" s="8">
        <v>2</v>
      </c>
      <c r="K34" s="163" t="s">
        <v>60</v>
      </c>
      <c r="L34" s="428">
        <v>0.57203906912857605</v>
      </c>
      <c r="M34" s="164" t="s">
        <v>61</v>
      </c>
      <c r="N34" s="428">
        <v>0.30143181792517498</v>
      </c>
      <c r="O34" s="8">
        <v>2</v>
      </c>
      <c r="P34" s="163" t="s">
        <v>62</v>
      </c>
      <c r="Q34" s="428">
        <v>0.93799999999999994</v>
      </c>
      <c r="R34" s="164" t="s">
        <v>63</v>
      </c>
      <c r="S34" s="432">
        <v>0.52</v>
      </c>
      <c r="T34" s="8">
        <v>2</v>
      </c>
    </row>
    <row r="35" spans="1:20">
      <c r="A35" s="13" t="s">
        <v>82</v>
      </c>
      <c r="B35" s="6" t="s">
        <v>324</v>
      </c>
      <c r="C35" s="7">
        <v>10</v>
      </c>
      <c r="D35" s="7">
        <v>118777998</v>
      </c>
      <c r="E35" s="15">
        <v>3.0899999999999998E-11</v>
      </c>
      <c r="F35" s="163" t="s">
        <v>83</v>
      </c>
      <c r="G35" s="428">
        <v>3.3308290963614498E-2</v>
      </c>
      <c r="H35" s="164" t="s">
        <v>2503</v>
      </c>
      <c r="I35" s="428">
        <v>2.44101782924479E-2</v>
      </c>
      <c r="J35" s="8">
        <v>2</v>
      </c>
      <c r="K35" s="163" t="s">
        <v>82</v>
      </c>
      <c r="L35" s="428">
        <v>0.67254387927303605</v>
      </c>
      <c r="M35" s="164" t="s">
        <v>84</v>
      </c>
      <c r="N35" s="428">
        <v>0.32163426025111103</v>
      </c>
      <c r="O35" s="8">
        <v>2</v>
      </c>
      <c r="P35" s="163" t="s">
        <v>27</v>
      </c>
      <c r="Q35" s="428" t="s">
        <v>27</v>
      </c>
      <c r="R35" s="164" t="s">
        <v>27</v>
      </c>
      <c r="S35" s="432" t="s">
        <v>27</v>
      </c>
      <c r="T35" s="8" t="s">
        <v>27</v>
      </c>
    </row>
    <row r="36" spans="1:20">
      <c r="A36" s="14" t="s">
        <v>96</v>
      </c>
      <c r="B36" s="9" t="s">
        <v>324</v>
      </c>
      <c r="C36" s="10">
        <v>14</v>
      </c>
      <c r="D36" s="10">
        <v>46811477</v>
      </c>
      <c r="E36" s="16">
        <v>6.3699999999999997E-11</v>
      </c>
      <c r="F36" s="165" t="s">
        <v>96</v>
      </c>
      <c r="G36" s="429">
        <v>0.829109726460592</v>
      </c>
      <c r="H36" s="166" t="s">
        <v>2504</v>
      </c>
      <c r="I36" s="429">
        <v>0.237917240052026</v>
      </c>
      <c r="J36" s="11">
        <v>2</v>
      </c>
      <c r="K36" s="165" t="s">
        <v>96</v>
      </c>
      <c r="L36" s="429">
        <v>0.67860371955723997</v>
      </c>
      <c r="M36" s="166" t="s">
        <v>97</v>
      </c>
      <c r="N36" s="429">
        <v>0.34200067310764798</v>
      </c>
      <c r="O36" s="11">
        <v>2</v>
      </c>
      <c r="P36" s="9" t="s">
        <v>98</v>
      </c>
      <c r="Q36" s="431">
        <v>0.70599999999999996</v>
      </c>
      <c r="R36" s="10" t="s">
        <v>98</v>
      </c>
      <c r="S36" s="433">
        <v>0.70599999999999996</v>
      </c>
      <c r="T36" s="11">
        <v>2</v>
      </c>
    </row>
    <row r="38" spans="1:20">
      <c r="B38" s="2" t="s">
        <v>1720</v>
      </c>
    </row>
    <row r="39" spans="1:20">
      <c r="B39" t="s">
        <v>1721</v>
      </c>
    </row>
    <row r="40" spans="1:20">
      <c r="B40" t="s">
        <v>1722</v>
      </c>
    </row>
    <row r="41" spans="1:20">
      <c r="B41" t="s">
        <v>1723</v>
      </c>
    </row>
    <row r="42" spans="1:20">
      <c r="B42" t="s">
        <v>1724</v>
      </c>
    </row>
    <row r="43" spans="1:20">
      <c r="B43" t="s">
        <v>1725</v>
      </c>
    </row>
  </sheetData>
  <sortState xmlns:xlrd2="http://schemas.microsoft.com/office/spreadsheetml/2017/richdata2" ref="A3:U36">
    <sortCondition ref="U3:U36"/>
  </sortState>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U26"/>
  <sheetViews>
    <sheetView workbookViewId="0">
      <pane xSplit="1" ySplit="2" topLeftCell="B3" activePane="bottomRight" state="frozen"/>
      <selection activeCell="A4" sqref="A4"/>
      <selection pane="topRight" activeCell="A4" sqref="A4"/>
      <selection pane="bottomLeft" activeCell="A4" sqref="A4"/>
      <selection pane="bottomRight"/>
    </sheetView>
  </sheetViews>
  <sheetFormatPr defaultColWidth="11" defaultRowHeight="15.5"/>
  <cols>
    <col min="1" max="1" width="17.6640625" bestFit="1" customWidth="1"/>
    <col min="2" max="2" width="9.33203125" bestFit="1" customWidth="1"/>
    <col min="3" max="3" width="4.5" bestFit="1" customWidth="1"/>
    <col min="4" max="4" width="10.1640625" bestFit="1" customWidth="1"/>
    <col min="5" max="5" width="8.1640625" bestFit="1" customWidth="1"/>
    <col min="6" max="6" width="10.6640625" bestFit="1" customWidth="1"/>
    <col min="7" max="7" width="12.1640625" bestFit="1" customWidth="1"/>
    <col min="8" max="8" width="10.6640625" bestFit="1" customWidth="1"/>
    <col min="9" max="9" width="12.1640625" bestFit="1" customWidth="1"/>
    <col min="10" max="10" width="11" bestFit="1" customWidth="1"/>
    <col min="11" max="11" width="10.6640625" bestFit="1" customWidth="1"/>
    <col min="12" max="12" width="12.1640625" bestFit="1" customWidth="1"/>
    <col min="13" max="13" width="11.6640625" bestFit="1" customWidth="1"/>
    <col min="14" max="14" width="12.1640625" bestFit="1" customWidth="1"/>
    <col min="15" max="15" width="10.5" bestFit="1" customWidth="1"/>
    <col min="16" max="16" width="10.6640625" bestFit="1" customWidth="1"/>
    <col min="17" max="17" width="11.6640625" bestFit="1" customWidth="1"/>
    <col min="18" max="18" width="10.6640625" bestFit="1" customWidth="1"/>
    <col min="19" max="19" width="11.6640625" bestFit="1" customWidth="1"/>
    <col min="20" max="20" width="12" bestFit="1" customWidth="1"/>
  </cols>
  <sheetData>
    <row r="1" spans="1:21">
      <c r="A1" s="2" t="s">
        <v>2540</v>
      </c>
    </row>
    <row r="2" spans="1:21">
      <c r="A2" s="12" t="s">
        <v>0</v>
      </c>
      <c r="B2" s="4" t="s">
        <v>305</v>
      </c>
      <c r="C2" s="3" t="s">
        <v>1</v>
      </c>
      <c r="D2" s="4" t="s">
        <v>306</v>
      </c>
      <c r="E2" s="5" t="s">
        <v>2</v>
      </c>
      <c r="F2" s="3" t="s">
        <v>3</v>
      </c>
      <c r="G2" s="4" t="s">
        <v>4</v>
      </c>
      <c r="H2" s="4" t="s">
        <v>5</v>
      </c>
      <c r="I2" s="4" t="s">
        <v>6</v>
      </c>
      <c r="J2" s="5" t="s">
        <v>7</v>
      </c>
      <c r="K2" s="3" t="s">
        <v>8</v>
      </c>
      <c r="L2" s="4" t="s">
        <v>9</v>
      </c>
      <c r="M2" s="4" t="s">
        <v>10</v>
      </c>
      <c r="N2" s="4" t="s">
        <v>11</v>
      </c>
      <c r="O2" s="5" t="s">
        <v>12</v>
      </c>
      <c r="P2" s="4" t="s">
        <v>13</v>
      </c>
      <c r="Q2" s="4" t="s">
        <v>14</v>
      </c>
      <c r="R2" s="4" t="s">
        <v>15</v>
      </c>
      <c r="S2" s="4" t="s">
        <v>16</v>
      </c>
      <c r="T2" s="5" t="s">
        <v>17</v>
      </c>
      <c r="U2" s="17"/>
    </row>
    <row r="3" spans="1:21">
      <c r="A3" s="13" t="s">
        <v>325</v>
      </c>
      <c r="B3" s="7" t="s">
        <v>307</v>
      </c>
      <c r="C3" s="6">
        <v>2</v>
      </c>
      <c r="D3" s="7">
        <v>68495276</v>
      </c>
      <c r="E3" s="15">
        <v>4.4999999999999999E-8</v>
      </c>
      <c r="F3" s="163" t="s">
        <v>325</v>
      </c>
      <c r="G3" s="428">
        <v>7.7530453366474406E-2</v>
      </c>
      <c r="H3" s="164" t="s">
        <v>2513</v>
      </c>
      <c r="I3" s="428">
        <v>2.5013019097191599E-2</v>
      </c>
      <c r="J3" s="8">
        <v>2</v>
      </c>
      <c r="K3" s="6" t="s">
        <v>27</v>
      </c>
      <c r="L3" s="428" t="s">
        <v>27</v>
      </c>
      <c r="M3" s="164" t="s">
        <v>326</v>
      </c>
      <c r="N3" s="428">
        <v>0.155495253082469</v>
      </c>
      <c r="O3" s="8">
        <v>2</v>
      </c>
      <c r="P3" s="164" t="s">
        <v>27</v>
      </c>
      <c r="Q3" s="428" t="s">
        <v>27</v>
      </c>
      <c r="R3" s="164" t="s">
        <v>327</v>
      </c>
      <c r="S3" s="428">
        <v>0.13600000000000001</v>
      </c>
      <c r="T3" s="8">
        <v>0</v>
      </c>
    </row>
    <row r="4" spans="1:21">
      <c r="A4" s="13" t="s">
        <v>361</v>
      </c>
      <c r="B4" s="7" t="s">
        <v>324</v>
      </c>
      <c r="C4" s="6">
        <v>8</v>
      </c>
      <c r="D4" s="7">
        <v>53127912</v>
      </c>
      <c r="E4" s="15">
        <v>2.4E-10</v>
      </c>
      <c r="F4" s="163" t="s">
        <v>2480</v>
      </c>
      <c r="G4" s="428">
        <v>0.35794136626305401</v>
      </c>
      <c r="H4" s="164" t="s">
        <v>2514</v>
      </c>
      <c r="I4" s="428">
        <v>0.22814898627145599</v>
      </c>
      <c r="J4" s="8">
        <v>2</v>
      </c>
      <c r="K4" s="6" t="s">
        <v>75</v>
      </c>
      <c r="L4" s="428">
        <v>0.60926410524352304</v>
      </c>
      <c r="M4" s="164" t="s">
        <v>76</v>
      </c>
      <c r="N4" s="428">
        <v>0.25377859064074898</v>
      </c>
      <c r="O4" s="8">
        <v>2</v>
      </c>
      <c r="P4" s="164" t="s">
        <v>77</v>
      </c>
      <c r="Q4" s="428">
        <v>1.6899999999999998E-2</v>
      </c>
      <c r="R4" s="164" t="s">
        <v>77</v>
      </c>
      <c r="S4" s="428">
        <v>1.6899999999999998E-2</v>
      </c>
      <c r="T4" s="8">
        <v>2</v>
      </c>
    </row>
    <row r="5" spans="1:21">
      <c r="A5" s="13" t="s">
        <v>337</v>
      </c>
      <c r="B5" s="7" t="s">
        <v>324</v>
      </c>
      <c r="C5" s="6">
        <v>4</v>
      </c>
      <c r="D5" s="7">
        <v>34682664</v>
      </c>
      <c r="E5" s="15">
        <v>1.2E-8</v>
      </c>
      <c r="F5" s="163" t="s">
        <v>2515</v>
      </c>
      <c r="G5" s="428">
        <v>0.106870278218736</v>
      </c>
      <c r="H5" s="164" t="s">
        <v>2516</v>
      </c>
      <c r="I5" s="428">
        <v>2.7840112907648699E-3</v>
      </c>
      <c r="J5" s="8">
        <v>2</v>
      </c>
      <c r="K5" s="6" t="s">
        <v>27</v>
      </c>
      <c r="L5" s="428" t="s">
        <v>27</v>
      </c>
      <c r="M5" s="164" t="s">
        <v>338</v>
      </c>
      <c r="N5" s="428">
        <v>5.2759310187562502E-3</v>
      </c>
      <c r="O5" s="8">
        <v>2</v>
      </c>
      <c r="P5" s="164" t="s">
        <v>27</v>
      </c>
      <c r="Q5" s="428" t="s">
        <v>27</v>
      </c>
      <c r="R5" s="164" t="s">
        <v>339</v>
      </c>
      <c r="S5" s="428">
        <v>0.16</v>
      </c>
      <c r="T5" s="8">
        <v>2</v>
      </c>
    </row>
    <row r="6" spans="1:21">
      <c r="A6" s="13" t="s">
        <v>346</v>
      </c>
      <c r="B6" s="7" t="s">
        <v>324</v>
      </c>
      <c r="C6" s="6">
        <v>5</v>
      </c>
      <c r="D6" s="7">
        <v>88026902</v>
      </c>
      <c r="E6" s="15">
        <v>6.5000000000000003E-9</v>
      </c>
      <c r="F6" s="163" t="s">
        <v>346</v>
      </c>
      <c r="G6" s="428">
        <v>0.18806494705567101</v>
      </c>
      <c r="H6" s="164" t="s">
        <v>2517</v>
      </c>
      <c r="I6" s="428">
        <v>0.176188794519652</v>
      </c>
      <c r="J6" s="8">
        <v>2</v>
      </c>
      <c r="K6" s="6" t="s">
        <v>27</v>
      </c>
      <c r="L6" s="428" t="s">
        <v>27</v>
      </c>
      <c r="M6" s="164" t="s">
        <v>347</v>
      </c>
      <c r="N6" s="428">
        <v>6.6142143117504104E-2</v>
      </c>
      <c r="O6" s="8">
        <v>2</v>
      </c>
      <c r="P6" s="164" t="s">
        <v>27</v>
      </c>
      <c r="Q6" s="428" t="s">
        <v>27</v>
      </c>
      <c r="R6" s="164" t="s">
        <v>347</v>
      </c>
      <c r="S6" s="428">
        <v>7.1199999999999996E-3</v>
      </c>
      <c r="T6" s="8">
        <v>2</v>
      </c>
    </row>
    <row r="7" spans="1:21">
      <c r="A7" s="13" t="s">
        <v>328</v>
      </c>
      <c r="B7" s="7" t="s">
        <v>324</v>
      </c>
      <c r="C7" s="6">
        <v>3</v>
      </c>
      <c r="D7" s="7">
        <v>49959570</v>
      </c>
      <c r="E7" s="15">
        <v>2.7000000000000001E-15</v>
      </c>
      <c r="F7" s="163" t="s">
        <v>331</v>
      </c>
      <c r="G7" s="428">
        <v>0.30266161919832602</v>
      </c>
      <c r="H7" s="164" t="s">
        <v>2518</v>
      </c>
      <c r="I7" s="428">
        <v>0.14375205978470099</v>
      </c>
      <c r="J7" s="8">
        <v>2</v>
      </c>
      <c r="K7" s="6" t="s">
        <v>329</v>
      </c>
      <c r="L7" s="428">
        <v>0.29682297955506198</v>
      </c>
      <c r="M7" s="164" t="s">
        <v>330</v>
      </c>
      <c r="N7" s="428">
        <v>9.8699575691536794E-3</v>
      </c>
      <c r="O7" s="8">
        <v>2</v>
      </c>
      <c r="P7" s="164" t="s">
        <v>331</v>
      </c>
      <c r="Q7" s="428">
        <v>7.4200000000000004E-3</v>
      </c>
      <c r="R7" s="164" t="s">
        <v>331</v>
      </c>
      <c r="S7" s="428">
        <v>7.4200000000000004E-3</v>
      </c>
      <c r="T7" s="8">
        <v>2</v>
      </c>
    </row>
    <row r="8" spans="1:21">
      <c r="A8" s="13" t="s">
        <v>365</v>
      </c>
      <c r="B8" s="7" t="s">
        <v>324</v>
      </c>
      <c r="C8" s="6">
        <v>10</v>
      </c>
      <c r="D8" s="7">
        <v>10007923</v>
      </c>
      <c r="E8" s="15">
        <v>4.6999999999999997E-8</v>
      </c>
      <c r="F8" s="163" t="s">
        <v>2519</v>
      </c>
      <c r="G8" s="428">
        <v>0.111585298357455</v>
      </c>
      <c r="H8" s="164" t="s">
        <v>2519</v>
      </c>
      <c r="I8" s="428">
        <v>0.111585298357455</v>
      </c>
      <c r="J8" s="8">
        <v>2</v>
      </c>
      <c r="K8" s="6" t="s">
        <v>27</v>
      </c>
      <c r="L8" s="428" t="s">
        <v>27</v>
      </c>
      <c r="M8" s="164" t="s">
        <v>366</v>
      </c>
      <c r="N8" s="428">
        <v>8.1588450099031908E-3</v>
      </c>
      <c r="O8" s="8">
        <v>2</v>
      </c>
      <c r="P8" s="164" t="s">
        <v>27</v>
      </c>
      <c r="Q8" s="428" t="s">
        <v>27</v>
      </c>
      <c r="R8" s="164" t="s">
        <v>367</v>
      </c>
      <c r="S8" s="428">
        <v>0.35299999999999998</v>
      </c>
      <c r="T8" s="8">
        <v>0</v>
      </c>
    </row>
    <row r="9" spans="1:21">
      <c r="A9" s="13" t="s">
        <v>332</v>
      </c>
      <c r="B9" s="7" t="s">
        <v>324</v>
      </c>
      <c r="C9" s="6">
        <v>3</v>
      </c>
      <c r="D9" s="7">
        <v>85612550</v>
      </c>
      <c r="E9" s="15">
        <v>1.8999999999999999E-18</v>
      </c>
      <c r="F9" s="163" t="s">
        <v>332</v>
      </c>
      <c r="G9" s="428">
        <v>0.18115916506705801</v>
      </c>
      <c r="H9" s="164" t="s">
        <v>2520</v>
      </c>
      <c r="I9" s="428">
        <v>2.9044222162402902E-2</v>
      </c>
      <c r="J9" s="8">
        <v>2</v>
      </c>
      <c r="K9" s="6" t="s">
        <v>333</v>
      </c>
      <c r="L9" s="428">
        <v>0.61204896831949396</v>
      </c>
      <c r="M9" s="164" t="s">
        <v>334</v>
      </c>
      <c r="N9" s="428">
        <v>0.30202657073570699</v>
      </c>
      <c r="O9" s="8">
        <v>2</v>
      </c>
      <c r="P9" s="164" t="s">
        <v>335</v>
      </c>
      <c r="Q9" s="428">
        <v>0.51100000000000001</v>
      </c>
      <c r="R9" s="164" t="s">
        <v>336</v>
      </c>
      <c r="S9" s="428">
        <v>5.6599999999999998E-2</v>
      </c>
      <c r="T9" s="8">
        <v>2</v>
      </c>
    </row>
    <row r="10" spans="1:21">
      <c r="A10" s="13" t="s">
        <v>362</v>
      </c>
      <c r="B10" s="7" t="s">
        <v>324</v>
      </c>
      <c r="C10" s="6">
        <v>9</v>
      </c>
      <c r="D10" s="7">
        <v>23352293</v>
      </c>
      <c r="E10" s="15">
        <v>7.6000000000000002E-9</v>
      </c>
      <c r="F10" s="163" t="s">
        <v>362</v>
      </c>
      <c r="G10" s="428">
        <v>0.57189214652836695</v>
      </c>
      <c r="H10" s="164" t="s">
        <v>2521</v>
      </c>
      <c r="I10" s="428">
        <v>0.10707578498237701</v>
      </c>
      <c r="J10" s="8">
        <v>2</v>
      </c>
      <c r="K10" s="6" t="s">
        <v>27</v>
      </c>
      <c r="L10" s="428" t="s">
        <v>27</v>
      </c>
      <c r="M10" s="164" t="s">
        <v>363</v>
      </c>
      <c r="N10" s="428">
        <v>1.18482828833635E-2</v>
      </c>
      <c r="O10" s="8">
        <v>2</v>
      </c>
      <c r="P10" s="164" t="s">
        <v>27</v>
      </c>
      <c r="Q10" s="428" t="s">
        <v>27</v>
      </c>
      <c r="R10" s="164" t="s">
        <v>364</v>
      </c>
      <c r="S10" s="428">
        <v>1.26E-2</v>
      </c>
      <c r="T10" s="8">
        <v>2</v>
      </c>
    </row>
    <row r="11" spans="1:21">
      <c r="A11" s="13" t="s">
        <v>368</v>
      </c>
      <c r="B11" s="7" t="s">
        <v>324</v>
      </c>
      <c r="C11" s="6">
        <v>16</v>
      </c>
      <c r="D11" s="7">
        <v>72444079</v>
      </c>
      <c r="E11" s="15">
        <v>3.6E-9</v>
      </c>
      <c r="F11" s="163" t="s">
        <v>368</v>
      </c>
      <c r="G11" s="428">
        <v>0.82281417534396795</v>
      </c>
      <c r="H11" s="164" t="s">
        <v>2522</v>
      </c>
      <c r="I11" s="428">
        <v>7.5448970170543903E-2</v>
      </c>
      <c r="J11" s="8">
        <v>2</v>
      </c>
      <c r="K11" s="6" t="s">
        <v>27</v>
      </c>
      <c r="L11" s="428" t="s">
        <v>27</v>
      </c>
      <c r="M11" s="164" t="s">
        <v>369</v>
      </c>
      <c r="N11" s="428">
        <v>0.17686534055047301</v>
      </c>
      <c r="O11" s="8">
        <v>2</v>
      </c>
      <c r="P11" s="164" t="s">
        <v>27</v>
      </c>
      <c r="Q11" s="428" t="s">
        <v>27</v>
      </c>
      <c r="R11" s="164" t="s">
        <v>370</v>
      </c>
      <c r="S11" s="428">
        <v>0.221</v>
      </c>
      <c r="T11" s="8">
        <v>0</v>
      </c>
    </row>
    <row r="12" spans="1:21">
      <c r="A12" s="13" t="s">
        <v>376</v>
      </c>
      <c r="B12" s="7" t="s">
        <v>324</v>
      </c>
      <c r="C12" s="6">
        <v>19</v>
      </c>
      <c r="D12" s="7">
        <v>36834565</v>
      </c>
      <c r="E12" s="15">
        <v>4.8E-9</v>
      </c>
      <c r="F12" s="163" t="s">
        <v>376</v>
      </c>
      <c r="G12" s="428">
        <v>0.53923811236927399</v>
      </c>
      <c r="H12" s="164" t="s">
        <v>2523</v>
      </c>
      <c r="I12" s="428">
        <v>0.22284103116281301</v>
      </c>
      <c r="J12" s="8">
        <v>2</v>
      </c>
      <c r="K12" s="6" t="s">
        <v>27</v>
      </c>
      <c r="L12" s="428" t="s">
        <v>27</v>
      </c>
      <c r="M12" s="164" t="s">
        <v>27</v>
      </c>
      <c r="N12" s="428" t="s">
        <v>27</v>
      </c>
      <c r="O12" s="8" t="s">
        <v>27</v>
      </c>
      <c r="P12" s="164" t="s">
        <v>377</v>
      </c>
      <c r="Q12" s="428">
        <v>0.58299999999999996</v>
      </c>
      <c r="R12" s="164" t="s">
        <v>377</v>
      </c>
      <c r="S12" s="428">
        <v>0.58299999999999996</v>
      </c>
      <c r="T12" s="8">
        <v>2</v>
      </c>
    </row>
    <row r="13" spans="1:21">
      <c r="A13" s="13" t="s">
        <v>371</v>
      </c>
      <c r="B13" s="7" t="s">
        <v>324</v>
      </c>
      <c r="C13" s="6">
        <v>16</v>
      </c>
      <c r="D13" s="7">
        <v>89636788</v>
      </c>
      <c r="E13" s="15">
        <v>6.4000000000000002E-9</v>
      </c>
      <c r="F13" s="163" t="s">
        <v>27</v>
      </c>
      <c r="G13" s="428" t="s">
        <v>27</v>
      </c>
      <c r="H13" s="164" t="s">
        <v>2524</v>
      </c>
      <c r="I13" s="428">
        <v>3.50776617449867E-2</v>
      </c>
      <c r="J13" s="8">
        <v>0</v>
      </c>
      <c r="K13" s="6" t="s">
        <v>27</v>
      </c>
      <c r="L13" s="428" t="s">
        <v>27</v>
      </c>
      <c r="M13" s="164" t="s">
        <v>27</v>
      </c>
      <c r="N13" s="428" t="s">
        <v>27</v>
      </c>
      <c r="O13" s="8" t="s">
        <v>27</v>
      </c>
      <c r="P13" s="164" t="s">
        <v>27</v>
      </c>
      <c r="Q13" s="428" t="s">
        <v>27</v>
      </c>
      <c r="R13" s="164" t="s">
        <v>372</v>
      </c>
      <c r="S13" s="428">
        <v>3.7100000000000001E-2</v>
      </c>
      <c r="T13" s="8">
        <v>0</v>
      </c>
    </row>
    <row r="14" spans="1:21">
      <c r="A14" s="13" t="s">
        <v>348</v>
      </c>
      <c r="B14" s="7" t="s">
        <v>324</v>
      </c>
      <c r="C14" s="6">
        <v>6</v>
      </c>
      <c r="D14" s="7">
        <v>151847647</v>
      </c>
      <c r="E14" s="15">
        <v>1.4E-8</v>
      </c>
      <c r="F14" s="163" t="s">
        <v>351</v>
      </c>
      <c r="G14" s="428">
        <v>7.3238711121956903E-3</v>
      </c>
      <c r="H14" s="164" t="s">
        <v>2525</v>
      </c>
      <c r="I14" s="428">
        <v>5.9268339316667197E-3</v>
      </c>
      <c r="J14" s="8">
        <v>2</v>
      </c>
      <c r="K14" s="6" t="s">
        <v>349</v>
      </c>
      <c r="L14" s="428">
        <v>9.4742940100858097E-2</v>
      </c>
      <c r="M14" s="164" t="s">
        <v>350</v>
      </c>
      <c r="N14" s="428">
        <v>6.8659800413348598E-2</v>
      </c>
      <c r="O14" s="8">
        <v>2</v>
      </c>
      <c r="P14" s="164" t="s">
        <v>351</v>
      </c>
      <c r="Q14" s="428">
        <v>0.90500000000000003</v>
      </c>
      <c r="R14" s="164" t="s">
        <v>352</v>
      </c>
      <c r="S14" s="428">
        <v>5.11E-2</v>
      </c>
      <c r="T14" s="8">
        <v>2</v>
      </c>
    </row>
    <row r="15" spans="1:21">
      <c r="A15" s="13" t="s">
        <v>353</v>
      </c>
      <c r="B15" s="7" t="s">
        <v>324</v>
      </c>
      <c r="C15" s="6">
        <v>6</v>
      </c>
      <c r="D15" s="7">
        <v>152235391</v>
      </c>
      <c r="E15" s="15">
        <v>3.6E-10</v>
      </c>
      <c r="F15" s="163" t="s">
        <v>354</v>
      </c>
      <c r="G15" s="428">
        <v>0.64221256726533504</v>
      </c>
      <c r="H15" s="164" t="s">
        <v>2526</v>
      </c>
      <c r="I15" s="428">
        <v>0.10426127000978599</v>
      </c>
      <c r="J15" s="8">
        <v>2</v>
      </c>
      <c r="K15" s="6" t="s">
        <v>354</v>
      </c>
      <c r="L15" s="428">
        <v>0.45476834196809901</v>
      </c>
      <c r="M15" s="164" t="s">
        <v>355</v>
      </c>
      <c r="N15" s="428">
        <v>6.7223698546941199E-2</v>
      </c>
      <c r="O15" s="8">
        <v>2</v>
      </c>
      <c r="P15" s="164" t="s">
        <v>356</v>
      </c>
      <c r="Q15" s="428">
        <v>0.58399999999999996</v>
      </c>
      <c r="R15" s="164" t="s">
        <v>357</v>
      </c>
      <c r="S15" s="428">
        <v>0.56799999999999995</v>
      </c>
      <c r="T15" s="8">
        <v>2</v>
      </c>
    </row>
    <row r="16" spans="1:21">
      <c r="A16" s="13" t="s">
        <v>358</v>
      </c>
      <c r="B16" s="7" t="s">
        <v>324</v>
      </c>
      <c r="C16" s="6">
        <v>7</v>
      </c>
      <c r="D16" s="7">
        <v>114957212</v>
      </c>
      <c r="E16" s="15">
        <v>1.1E-13</v>
      </c>
      <c r="F16" s="163" t="s">
        <v>73</v>
      </c>
      <c r="G16" s="428">
        <v>0.144098921238865</v>
      </c>
      <c r="H16" s="164" t="s">
        <v>2527</v>
      </c>
      <c r="I16" s="428">
        <v>4.1685954218061698E-2</v>
      </c>
      <c r="J16" s="8">
        <v>2</v>
      </c>
      <c r="K16" s="6" t="s">
        <v>73</v>
      </c>
      <c r="L16" s="428">
        <v>0.62355713137289404</v>
      </c>
      <c r="M16" s="164" t="s">
        <v>359</v>
      </c>
      <c r="N16" s="428">
        <v>7.16175395509486E-2</v>
      </c>
      <c r="O16" s="8">
        <v>2</v>
      </c>
      <c r="P16" s="164" t="s">
        <v>73</v>
      </c>
      <c r="Q16" s="428">
        <v>0.64900000000000002</v>
      </c>
      <c r="R16" s="164" t="s">
        <v>360</v>
      </c>
      <c r="S16" s="428">
        <v>0.185</v>
      </c>
      <c r="T16" s="8">
        <v>2</v>
      </c>
    </row>
    <row r="17" spans="1:20">
      <c r="A17" s="13" t="s">
        <v>343</v>
      </c>
      <c r="B17" s="7" t="s">
        <v>324</v>
      </c>
      <c r="C17" s="6">
        <v>5</v>
      </c>
      <c r="D17" s="7">
        <v>60800336</v>
      </c>
      <c r="E17" s="15">
        <v>9.1999999999999997E-9</v>
      </c>
      <c r="F17" s="163" t="s">
        <v>343</v>
      </c>
      <c r="G17" s="428">
        <v>0.459988289101946</v>
      </c>
      <c r="H17" s="164" t="s">
        <v>2528</v>
      </c>
      <c r="I17" s="428">
        <v>4.0642539617049903E-2</v>
      </c>
      <c r="J17" s="8">
        <v>2</v>
      </c>
      <c r="K17" s="6" t="s">
        <v>27</v>
      </c>
      <c r="L17" s="428" t="s">
        <v>27</v>
      </c>
      <c r="M17" s="164" t="s">
        <v>344</v>
      </c>
      <c r="N17" s="428">
        <v>0.127627358613016</v>
      </c>
      <c r="O17" s="8">
        <v>0</v>
      </c>
      <c r="P17" s="164" t="s">
        <v>27</v>
      </c>
      <c r="Q17" s="428" t="s">
        <v>27</v>
      </c>
      <c r="R17" s="164" t="s">
        <v>345</v>
      </c>
      <c r="S17" s="428">
        <v>0.45200000000000001</v>
      </c>
      <c r="T17" s="8">
        <v>0</v>
      </c>
    </row>
    <row r="18" spans="1:20">
      <c r="A18" s="13" t="s">
        <v>373</v>
      </c>
      <c r="B18" s="7" t="s">
        <v>324</v>
      </c>
      <c r="C18" s="6">
        <v>17</v>
      </c>
      <c r="D18" s="7">
        <v>43552812</v>
      </c>
      <c r="E18" s="15">
        <v>3.6E-9</v>
      </c>
      <c r="F18" s="163" t="s">
        <v>27</v>
      </c>
      <c r="G18" s="428" t="s">
        <v>27</v>
      </c>
      <c r="H18" s="164" t="s">
        <v>2529</v>
      </c>
      <c r="I18" s="428">
        <v>0.91299312189145498</v>
      </c>
      <c r="J18" s="8">
        <v>0</v>
      </c>
      <c r="K18" s="6" t="s">
        <v>374</v>
      </c>
      <c r="L18" s="428">
        <v>0.277928765100733</v>
      </c>
      <c r="M18" s="164" t="s">
        <v>375</v>
      </c>
      <c r="N18" s="428">
        <v>0.265125535245119</v>
      </c>
      <c r="O18" s="8">
        <v>2</v>
      </c>
      <c r="P18" s="164" t="s">
        <v>27</v>
      </c>
      <c r="Q18" s="428" t="s">
        <v>27</v>
      </c>
      <c r="R18" s="164" t="s">
        <v>27</v>
      </c>
      <c r="S18" s="428" t="s">
        <v>27</v>
      </c>
      <c r="T18" s="8" t="s">
        <v>27</v>
      </c>
    </row>
    <row r="19" spans="1:20">
      <c r="A19" s="14" t="s">
        <v>340</v>
      </c>
      <c r="B19" s="10" t="s">
        <v>324</v>
      </c>
      <c r="C19" s="9">
        <v>4</v>
      </c>
      <c r="D19" s="10">
        <v>105344936</v>
      </c>
      <c r="E19" s="16">
        <v>2.9999999999999997E-8</v>
      </c>
      <c r="F19" s="165" t="s">
        <v>2530</v>
      </c>
      <c r="G19" s="429">
        <v>0.30675917563328198</v>
      </c>
      <c r="H19" s="166" t="s">
        <v>2531</v>
      </c>
      <c r="I19" s="429">
        <v>7.6350715610086203E-2</v>
      </c>
      <c r="J19" s="11">
        <v>2</v>
      </c>
      <c r="K19" s="9" t="s">
        <v>340</v>
      </c>
      <c r="L19" s="429">
        <v>0.70089078819897299</v>
      </c>
      <c r="M19" s="166" t="s">
        <v>341</v>
      </c>
      <c r="N19" s="429">
        <v>0.53925400888804398</v>
      </c>
      <c r="O19" s="11">
        <v>2</v>
      </c>
      <c r="P19" s="166" t="s">
        <v>27</v>
      </c>
      <c r="Q19" s="429" t="s">
        <v>27</v>
      </c>
      <c r="R19" s="166" t="s">
        <v>342</v>
      </c>
      <c r="S19" s="429">
        <v>0.438</v>
      </c>
      <c r="T19" s="11">
        <v>2</v>
      </c>
    </row>
    <row r="21" spans="1:20">
      <c r="B21" s="2" t="s">
        <v>1726</v>
      </c>
    </row>
    <row r="22" spans="1:20">
      <c r="B22" t="s">
        <v>1721</v>
      </c>
    </row>
    <row r="23" spans="1:20">
      <c r="B23" t="s">
        <v>1722</v>
      </c>
    </row>
    <row r="24" spans="1:20">
      <c r="B24" t="s">
        <v>1723</v>
      </c>
    </row>
    <row r="25" spans="1:20">
      <c r="B25" t="s">
        <v>1724</v>
      </c>
    </row>
    <row r="26" spans="1:20">
      <c r="B26" t="s">
        <v>1727</v>
      </c>
    </row>
  </sheetData>
  <sortState xmlns:xlrd2="http://schemas.microsoft.com/office/spreadsheetml/2017/richdata2" ref="A3:U19">
    <sortCondition ref="U3:U19"/>
  </sortState>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C780"/>
  <sheetViews>
    <sheetView workbookViewId="0">
      <pane ySplit="2" topLeftCell="A3" activePane="bottomLeft" state="frozen"/>
      <selection activeCell="A4" sqref="A4"/>
      <selection pane="bottomLeft"/>
    </sheetView>
  </sheetViews>
  <sheetFormatPr defaultColWidth="10" defaultRowHeight="15.5"/>
  <cols>
    <col min="1" max="1" width="45.5" style="168" customWidth="1"/>
    <col min="2" max="2" width="12.5" style="168" customWidth="1"/>
    <col min="3" max="3" width="11.33203125" style="168" customWidth="1"/>
    <col min="4" max="16384" width="10" style="168"/>
  </cols>
  <sheetData>
    <row r="1" spans="1:3">
      <c r="A1" s="17" t="s">
        <v>2541</v>
      </c>
    </row>
    <row r="2" spans="1:3">
      <c r="A2" s="167" t="s">
        <v>1677</v>
      </c>
      <c r="B2" s="167" t="s">
        <v>1728</v>
      </c>
      <c r="C2" s="167" t="s">
        <v>1729</v>
      </c>
    </row>
    <row r="3" spans="1:3">
      <c r="A3" s="168" t="s">
        <v>271</v>
      </c>
      <c r="B3" s="168">
        <v>3.4537999999999999E-2</v>
      </c>
      <c r="C3" s="169">
        <v>1.9773999999999999E-96</v>
      </c>
    </row>
    <row r="4" spans="1:3">
      <c r="A4" s="168" t="s">
        <v>268</v>
      </c>
      <c r="B4" s="168">
        <v>3.5591999999999999E-2</v>
      </c>
      <c r="C4" s="169">
        <v>1.1398E-92</v>
      </c>
    </row>
    <row r="5" spans="1:3">
      <c r="A5" s="168" t="s">
        <v>269</v>
      </c>
      <c r="B5" s="168">
        <v>-1.6834</v>
      </c>
      <c r="C5" s="169">
        <v>8.5011000000000003E-69</v>
      </c>
    </row>
    <row r="6" spans="1:3">
      <c r="A6" s="168" t="s">
        <v>262</v>
      </c>
      <c r="B6" s="168">
        <v>-8.6388000000000003E-3</v>
      </c>
      <c r="C6" s="169">
        <v>2.1786999999999999E-44</v>
      </c>
    </row>
    <row r="7" spans="1:3">
      <c r="A7" s="168" t="s">
        <v>263</v>
      </c>
      <c r="B7" s="168">
        <v>-2.2915000000000001E-2</v>
      </c>
      <c r="C7" s="169">
        <v>1.5578E-36</v>
      </c>
    </row>
    <row r="8" spans="1:3">
      <c r="A8" s="168" t="s">
        <v>288</v>
      </c>
      <c r="B8" s="168">
        <v>9.4496999999999998E-2</v>
      </c>
      <c r="C8" s="169">
        <v>8.9110999999999996E-26</v>
      </c>
    </row>
    <row r="9" spans="1:3">
      <c r="A9" s="168" t="s">
        <v>280</v>
      </c>
      <c r="B9" s="168">
        <v>-4.0432999999999997E-2</v>
      </c>
      <c r="C9" s="169">
        <v>1.8097000000000001E-24</v>
      </c>
    </row>
    <row r="10" spans="1:3">
      <c r="A10" s="168" t="s">
        <v>287</v>
      </c>
      <c r="B10" s="168">
        <v>0.13761999999999999</v>
      </c>
      <c r="C10" s="169">
        <v>1.3759999999999999E-23</v>
      </c>
    </row>
    <row r="11" spans="1:3">
      <c r="A11" s="168" t="s">
        <v>264</v>
      </c>
      <c r="B11" s="168">
        <v>-5.0198E-2</v>
      </c>
      <c r="C11" s="169">
        <v>7.4539999999999993E-21</v>
      </c>
    </row>
    <row r="12" spans="1:3">
      <c r="A12" s="168" t="s">
        <v>265</v>
      </c>
      <c r="B12" s="168">
        <v>6.54E-2</v>
      </c>
      <c r="C12" s="169">
        <v>2.3070000000000001E-18</v>
      </c>
    </row>
    <row r="13" spans="1:3">
      <c r="A13" s="168" t="s">
        <v>276</v>
      </c>
      <c r="B13" s="168">
        <v>2.0622000000000001E-3</v>
      </c>
      <c r="C13" s="169">
        <v>2.5807000000000001E-18</v>
      </c>
    </row>
    <row r="14" spans="1:3">
      <c r="A14" s="168" t="s">
        <v>270</v>
      </c>
      <c r="B14" s="168">
        <v>-6.7015E-4</v>
      </c>
      <c r="C14" s="169">
        <v>3.7170000000000002E-17</v>
      </c>
    </row>
    <row r="15" spans="1:3">
      <c r="A15" s="168" t="s">
        <v>297</v>
      </c>
      <c r="B15" s="168">
        <v>6.5891000000000005E-2</v>
      </c>
      <c r="C15" s="169">
        <v>3.7215000000000002E-14</v>
      </c>
    </row>
    <row r="16" spans="1:3">
      <c r="A16" s="168" t="s">
        <v>267</v>
      </c>
      <c r="B16" s="168">
        <v>-1.4237E-2</v>
      </c>
      <c r="C16" s="169">
        <v>5.2272000000000001E-14</v>
      </c>
    </row>
    <row r="17" spans="1:3">
      <c r="A17" s="168" t="s">
        <v>275</v>
      </c>
      <c r="B17" s="168">
        <v>1.8748000000000001E-2</v>
      </c>
      <c r="C17" s="169">
        <v>1.3028000000000001E-12</v>
      </c>
    </row>
    <row r="18" spans="1:3">
      <c r="A18" s="168" t="s">
        <v>282</v>
      </c>
      <c r="B18" s="168">
        <v>2.2898000000000002E-2</v>
      </c>
      <c r="C18" s="169">
        <v>2.9217999999999999E-12</v>
      </c>
    </row>
    <row r="19" spans="1:3">
      <c r="A19" s="168" t="s">
        <v>286</v>
      </c>
      <c r="B19" s="168">
        <v>-3.1379999999999998E-4</v>
      </c>
      <c r="C19" s="169">
        <v>1.1259E-11</v>
      </c>
    </row>
    <row r="20" spans="1:3">
      <c r="A20" s="168" t="s">
        <v>261</v>
      </c>
      <c r="B20" s="168">
        <v>2.0559000000000001E-2</v>
      </c>
      <c r="C20" s="169">
        <v>3.2691999999999999E-10</v>
      </c>
    </row>
    <row r="21" spans="1:3">
      <c r="A21" s="168" t="s">
        <v>1730</v>
      </c>
      <c r="B21" s="168">
        <v>3.9090000000000001E-3</v>
      </c>
      <c r="C21" s="169">
        <v>4.5889999999999998E-9</v>
      </c>
    </row>
    <row r="22" spans="1:3">
      <c r="A22" s="168" t="s">
        <v>1731</v>
      </c>
      <c r="B22" s="168">
        <v>2.7821E-3</v>
      </c>
      <c r="C22" s="169">
        <v>9.4635000000000007E-9</v>
      </c>
    </row>
    <row r="23" spans="1:3">
      <c r="A23" s="168" t="s">
        <v>291</v>
      </c>
      <c r="B23" s="169">
        <v>-9.3581999999999999E-5</v>
      </c>
      <c r="C23" s="169">
        <v>2.3511999999999999E-8</v>
      </c>
    </row>
    <row r="24" spans="1:3">
      <c r="A24" s="168" t="s">
        <v>1732</v>
      </c>
      <c r="B24" s="168">
        <v>2.4651E-3</v>
      </c>
      <c r="C24" s="169">
        <v>3.1797999999999998E-8</v>
      </c>
    </row>
    <row r="25" spans="1:3">
      <c r="A25" s="168" t="s">
        <v>205</v>
      </c>
      <c r="B25" s="168">
        <v>2.8284E-2</v>
      </c>
      <c r="C25" s="169">
        <v>6.3746999999999995E-8</v>
      </c>
    </row>
    <row r="26" spans="1:3">
      <c r="A26" s="168" t="s">
        <v>281</v>
      </c>
      <c r="B26" s="168">
        <v>8.5606000000000002E-2</v>
      </c>
      <c r="C26" s="169">
        <v>8.6877000000000004E-8</v>
      </c>
    </row>
    <row r="27" spans="1:3">
      <c r="A27" s="168" t="s">
        <v>272</v>
      </c>
      <c r="B27" s="168">
        <v>-4.6722999999999999E-3</v>
      </c>
      <c r="C27" s="169">
        <v>2.1822999999999999E-7</v>
      </c>
    </row>
    <row r="28" spans="1:3">
      <c r="A28" s="168" t="s">
        <v>279</v>
      </c>
      <c r="B28" s="168">
        <v>-7.0011000000000004E-2</v>
      </c>
      <c r="C28" s="169">
        <v>3.2090999999999998E-7</v>
      </c>
    </row>
    <row r="29" spans="1:3">
      <c r="A29" s="168" t="s">
        <v>1733</v>
      </c>
      <c r="B29" s="168">
        <v>1.9469999999999999E-3</v>
      </c>
      <c r="C29" s="169">
        <v>4.6913999999999998E-7</v>
      </c>
    </row>
    <row r="30" spans="1:3">
      <c r="A30" s="168" t="s">
        <v>194</v>
      </c>
      <c r="B30" s="168">
        <v>-1.1023E-2</v>
      </c>
      <c r="C30" s="169">
        <v>1.0644999999999999E-6</v>
      </c>
    </row>
    <row r="31" spans="1:3">
      <c r="A31" s="168" t="s">
        <v>1734</v>
      </c>
      <c r="B31" s="168">
        <v>3.1852999999999999E-3</v>
      </c>
      <c r="C31" s="169">
        <v>1.9284E-6</v>
      </c>
    </row>
    <row r="32" spans="1:3">
      <c r="A32" s="168" t="s">
        <v>1735</v>
      </c>
      <c r="B32" s="168">
        <v>2.0018000000000002E-3</v>
      </c>
      <c r="C32" s="169">
        <v>2.1486000000000001E-6</v>
      </c>
    </row>
    <row r="33" spans="1:3">
      <c r="A33" s="168" t="s">
        <v>1736</v>
      </c>
      <c r="B33" s="168">
        <v>-1.8188E-3</v>
      </c>
      <c r="C33" s="169">
        <v>4.4517000000000001E-6</v>
      </c>
    </row>
    <row r="34" spans="1:3">
      <c r="A34" s="168" t="s">
        <v>226</v>
      </c>
      <c r="B34" s="168">
        <v>2.6939999999999999E-2</v>
      </c>
      <c r="C34" s="169">
        <v>4.8736000000000002E-6</v>
      </c>
    </row>
    <row r="35" spans="1:3">
      <c r="A35" s="168" t="s">
        <v>1737</v>
      </c>
      <c r="B35" s="168">
        <v>-2.0127999999999999E-3</v>
      </c>
      <c r="C35" s="169">
        <v>5.4446999999999997E-6</v>
      </c>
    </row>
    <row r="36" spans="1:3">
      <c r="A36" s="168" t="s">
        <v>204</v>
      </c>
      <c r="B36" s="168">
        <v>1.6337999999999998E-2</v>
      </c>
      <c r="C36" s="169">
        <v>1.0777E-5</v>
      </c>
    </row>
    <row r="37" spans="1:3">
      <c r="A37" s="168" t="s">
        <v>285</v>
      </c>
      <c r="B37" s="168">
        <v>-4.4729000000000001E-3</v>
      </c>
      <c r="C37" s="169">
        <v>1.0929E-5</v>
      </c>
    </row>
    <row r="38" spans="1:3">
      <c r="A38" s="168" t="s">
        <v>211</v>
      </c>
      <c r="B38" s="168">
        <v>-7.5468000000000002E-3</v>
      </c>
      <c r="C38" s="169">
        <v>1.6670000000000001E-5</v>
      </c>
    </row>
    <row r="39" spans="1:3">
      <c r="A39" s="168" t="s">
        <v>1738</v>
      </c>
      <c r="B39" s="168">
        <v>2.4153E-3</v>
      </c>
      <c r="C39" s="169">
        <v>3.0713000000000002E-5</v>
      </c>
    </row>
    <row r="40" spans="1:3">
      <c r="A40" s="168" t="s">
        <v>1739</v>
      </c>
      <c r="B40" s="168">
        <v>2.1580000000000002E-3</v>
      </c>
      <c r="C40" s="169">
        <v>3.3241000000000002E-5</v>
      </c>
    </row>
    <row r="41" spans="1:3">
      <c r="A41" s="168" t="s">
        <v>1740</v>
      </c>
      <c r="B41" s="168">
        <v>2.5728000000000001E-3</v>
      </c>
      <c r="C41" s="169">
        <v>6.8071999999999995E-5</v>
      </c>
    </row>
    <row r="42" spans="1:3">
      <c r="A42" s="168" t="s">
        <v>1741</v>
      </c>
      <c r="B42" s="168">
        <v>7.4370999999999997E-4</v>
      </c>
      <c r="C42" s="168">
        <v>1.1565000000000001E-4</v>
      </c>
    </row>
    <row r="43" spans="1:3">
      <c r="A43" s="168" t="s">
        <v>1742</v>
      </c>
      <c r="B43" s="168">
        <v>1.5957E-3</v>
      </c>
      <c r="C43" s="168">
        <v>1.3418999999999999E-4</v>
      </c>
    </row>
    <row r="44" spans="1:3">
      <c r="A44" s="168" t="s">
        <v>1743</v>
      </c>
      <c r="B44" s="168">
        <v>1.4769E-3</v>
      </c>
      <c r="C44" s="168">
        <v>2.3489999999999999E-4</v>
      </c>
    </row>
    <row r="45" spans="1:3">
      <c r="A45" s="168" t="s">
        <v>220</v>
      </c>
      <c r="B45" s="168">
        <v>3.9325000000000002E-3</v>
      </c>
      <c r="C45" s="168">
        <v>2.5891999999999999E-4</v>
      </c>
    </row>
    <row r="46" spans="1:3">
      <c r="A46" s="168" t="s">
        <v>1744</v>
      </c>
      <c r="B46" s="168">
        <v>1.4212999999999999E-3</v>
      </c>
      <c r="C46" s="168">
        <v>2.6039999999999999E-4</v>
      </c>
    </row>
    <row r="47" spans="1:3">
      <c r="A47" s="168" t="s">
        <v>1745</v>
      </c>
      <c r="B47" s="168">
        <v>1.3179000000000001E-3</v>
      </c>
      <c r="C47" s="168">
        <v>2.9134000000000001E-4</v>
      </c>
    </row>
    <row r="48" spans="1:3">
      <c r="A48" s="168" t="s">
        <v>1746</v>
      </c>
      <c r="B48" s="168">
        <v>1.2453E-3</v>
      </c>
      <c r="C48" s="168">
        <v>3.0987000000000001E-4</v>
      </c>
    </row>
    <row r="49" spans="1:3">
      <c r="A49" s="168" t="s">
        <v>1747</v>
      </c>
      <c r="B49" s="168">
        <v>1.075E-3</v>
      </c>
      <c r="C49" s="168">
        <v>3.1688000000000002E-4</v>
      </c>
    </row>
    <row r="50" spans="1:3">
      <c r="A50" s="168" t="s">
        <v>1748</v>
      </c>
      <c r="B50" s="168">
        <v>1.0472000000000001E-3</v>
      </c>
      <c r="C50" s="168">
        <v>3.9543E-4</v>
      </c>
    </row>
    <row r="51" spans="1:3">
      <c r="A51" s="168" t="s">
        <v>266</v>
      </c>
      <c r="B51" s="168">
        <v>1.0580000000000001E-2</v>
      </c>
      <c r="C51" s="168">
        <v>4.8121999999999998E-4</v>
      </c>
    </row>
    <row r="52" spans="1:3">
      <c r="A52" s="168" t="s">
        <v>1749</v>
      </c>
      <c r="B52" s="168">
        <v>2.0289000000000001E-3</v>
      </c>
      <c r="C52" s="168">
        <v>5.6577999999999999E-4</v>
      </c>
    </row>
    <row r="53" spans="1:3">
      <c r="A53" s="168" t="s">
        <v>274</v>
      </c>
      <c r="B53" s="168">
        <v>-1.0053E-3</v>
      </c>
      <c r="C53" s="168">
        <v>6.8201000000000004E-4</v>
      </c>
    </row>
    <row r="54" spans="1:3">
      <c r="A54" s="168" t="s">
        <v>290</v>
      </c>
      <c r="B54" s="168">
        <v>-1.2472E-3</v>
      </c>
      <c r="C54" s="168">
        <v>8.7259999999999996E-4</v>
      </c>
    </row>
    <row r="55" spans="1:3">
      <c r="A55" s="168" t="s">
        <v>259</v>
      </c>
      <c r="B55" s="168">
        <v>1.7839000000000001E-2</v>
      </c>
      <c r="C55" s="168">
        <v>8.9010000000000001E-4</v>
      </c>
    </row>
    <row r="56" spans="1:3">
      <c r="A56" s="168" t="s">
        <v>1750</v>
      </c>
      <c r="B56" s="168">
        <v>2.5782999999999999E-3</v>
      </c>
      <c r="C56" s="168">
        <v>1.0005000000000001E-3</v>
      </c>
    </row>
    <row r="57" spans="1:3">
      <c r="A57" s="168" t="s">
        <v>1751</v>
      </c>
      <c r="B57" s="168">
        <v>1.2294999999999999E-3</v>
      </c>
      <c r="C57" s="168">
        <v>1.1213E-3</v>
      </c>
    </row>
    <row r="58" spans="1:3">
      <c r="A58" s="168" t="s">
        <v>260</v>
      </c>
      <c r="B58" s="168">
        <v>1.6569E-2</v>
      </c>
      <c r="C58" s="168">
        <v>1.3002000000000001E-3</v>
      </c>
    </row>
    <row r="59" spans="1:3">
      <c r="A59" s="168" t="s">
        <v>1752</v>
      </c>
      <c r="B59" s="168">
        <v>4.3081E-4</v>
      </c>
      <c r="C59" s="168">
        <v>1.4660999999999999E-3</v>
      </c>
    </row>
    <row r="60" spans="1:3">
      <c r="A60" s="168" t="s">
        <v>1753</v>
      </c>
      <c r="B60" s="168">
        <v>4.5157999999999998E-4</v>
      </c>
      <c r="C60" s="168">
        <v>1.5311999999999999E-3</v>
      </c>
    </row>
    <row r="61" spans="1:3">
      <c r="A61" s="168" t="s">
        <v>233</v>
      </c>
      <c r="B61" s="168">
        <v>3.3026E-2</v>
      </c>
      <c r="C61" s="168">
        <v>1.6437999999999999E-3</v>
      </c>
    </row>
    <row r="62" spans="1:3">
      <c r="A62" s="168" t="s">
        <v>1754</v>
      </c>
      <c r="B62" s="168">
        <v>1.3267999999999999E-3</v>
      </c>
      <c r="C62" s="168">
        <v>1.8140999999999999E-3</v>
      </c>
    </row>
    <row r="63" spans="1:3">
      <c r="A63" s="168" t="s">
        <v>243</v>
      </c>
      <c r="B63" s="168">
        <v>6.4790999999999998E-3</v>
      </c>
      <c r="C63" s="168">
        <v>1.9254999999999999E-3</v>
      </c>
    </row>
    <row r="64" spans="1:3">
      <c r="A64" s="168" t="s">
        <v>1755</v>
      </c>
      <c r="B64" s="168">
        <v>1.1100000000000001E-3</v>
      </c>
      <c r="C64" s="168">
        <v>1.9338999999999999E-3</v>
      </c>
    </row>
    <row r="65" spans="1:3">
      <c r="A65" s="168" t="s">
        <v>1756</v>
      </c>
      <c r="B65" s="168">
        <v>6.5262999999999996E-4</v>
      </c>
      <c r="C65" s="168">
        <v>1.9402E-3</v>
      </c>
    </row>
    <row r="66" spans="1:3">
      <c r="A66" s="168" t="s">
        <v>234</v>
      </c>
      <c r="B66" s="168">
        <v>2.3834000000000001E-2</v>
      </c>
      <c r="C66" s="168">
        <v>2.0514999999999999E-3</v>
      </c>
    </row>
    <row r="67" spans="1:3">
      <c r="A67" s="168" t="s">
        <v>299</v>
      </c>
      <c r="B67" s="168">
        <v>5.4530000000000004E-3</v>
      </c>
      <c r="C67" s="168">
        <v>2.1955999999999998E-3</v>
      </c>
    </row>
    <row r="68" spans="1:3">
      <c r="A68" s="168" t="s">
        <v>1757</v>
      </c>
      <c r="B68" s="168">
        <v>9.3791999999999996E-4</v>
      </c>
      <c r="C68" s="168">
        <v>2.2179000000000001E-3</v>
      </c>
    </row>
    <row r="69" spans="1:3">
      <c r="A69" s="168" t="s">
        <v>244</v>
      </c>
      <c r="B69" s="168">
        <v>5.9871000000000004E-3</v>
      </c>
      <c r="C69" s="168">
        <v>2.2412999999999999E-3</v>
      </c>
    </row>
    <row r="70" spans="1:3">
      <c r="A70" s="168" t="s">
        <v>252</v>
      </c>
      <c r="B70" s="168">
        <v>2.1906999999999999E-3</v>
      </c>
      <c r="C70" s="168">
        <v>2.2507999999999998E-3</v>
      </c>
    </row>
    <row r="71" spans="1:3">
      <c r="A71" s="168" t="s">
        <v>251</v>
      </c>
      <c r="B71" s="168">
        <v>2.2720000000000001E-3</v>
      </c>
      <c r="C71" s="168">
        <v>2.8216000000000001E-3</v>
      </c>
    </row>
    <row r="72" spans="1:3">
      <c r="A72" s="168" t="s">
        <v>1758</v>
      </c>
      <c r="B72" s="168">
        <v>1.6337999999999999E-3</v>
      </c>
      <c r="C72" s="168">
        <v>2.9323000000000001E-3</v>
      </c>
    </row>
    <row r="73" spans="1:3">
      <c r="A73" s="168" t="s">
        <v>221</v>
      </c>
      <c r="B73" s="168">
        <v>-5.2402999999999998E-3</v>
      </c>
      <c r="C73" s="168">
        <v>3.6553000000000002E-3</v>
      </c>
    </row>
    <row r="74" spans="1:3">
      <c r="A74" s="168" t="s">
        <v>1759</v>
      </c>
      <c r="B74" s="168">
        <v>-1.1142000000000001E-3</v>
      </c>
      <c r="C74" s="168">
        <v>4.1850999999999998E-3</v>
      </c>
    </row>
    <row r="75" spans="1:3">
      <c r="A75" s="168" t="s">
        <v>1760</v>
      </c>
      <c r="B75" s="168">
        <v>8.7834000000000002E-4</v>
      </c>
      <c r="C75" s="168">
        <v>4.4460999999999997E-3</v>
      </c>
    </row>
    <row r="76" spans="1:3">
      <c r="A76" s="168" t="s">
        <v>200</v>
      </c>
      <c r="B76" s="168">
        <v>-5.3740000000000003E-3</v>
      </c>
      <c r="C76" s="168">
        <v>4.5817999999999996E-3</v>
      </c>
    </row>
    <row r="77" spans="1:3">
      <c r="A77" s="168" t="s">
        <v>241</v>
      </c>
      <c r="B77" s="168">
        <v>-2.7989E-2</v>
      </c>
      <c r="C77" s="168">
        <v>4.6830999999999999E-3</v>
      </c>
    </row>
    <row r="78" spans="1:3">
      <c r="A78" s="168" t="s">
        <v>1761</v>
      </c>
      <c r="B78" s="168">
        <v>4.7166999999999999E-4</v>
      </c>
      <c r="C78" s="168">
        <v>4.7080000000000004E-3</v>
      </c>
    </row>
    <row r="79" spans="1:3">
      <c r="A79" s="168" t="s">
        <v>1762</v>
      </c>
      <c r="B79" s="168">
        <v>5.5351E-4</v>
      </c>
      <c r="C79" s="168">
        <v>4.7546000000000003E-3</v>
      </c>
    </row>
    <row r="80" spans="1:3">
      <c r="A80" s="168" t="s">
        <v>197</v>
      </c>
      <c r="B80" s="168">
        <v>-1.1202999999999999E-2</v>
      </c>
      <c r="C80" s="168">
        <v>5.4006999999999996E-3</v>
      </c>
    </row>
    <row r="81" spans="1:3">
      <c r="A81" s="168" t="s">
        <v>1763</v>
      </c>
      <c r="B81" s="168">
        <v>5.5767000000000002E-4</v>
      </c>
      <c r="C81" s="168">
        <v>5.4146000000000003E-3</v>
      </c>
    </row>
    <row r="82" spans="1:3">
      <c r="A82" s="168" t="s">
        <v>1764</v>
      </c>
      <c r="B82" s="168">
        <v>1.1133E-3</v>
      </c>
      <c r="C82" s="168">
        <v>5.8398E-3</v>
      </c>
    </row>
    <row r="83" spans="1:3">
      <c r="A83" s="168" t="s">
        <v>1765</v>
      </c>
      <c r="B83" s="168">
        <v>4.6938999999999998E-4</v>
      </c>
      <c r="C83" s="168">
        <v>6.0629999999999998E-3</v>
      </c>
    </row>
    <row r="84" spans="1:3">
      <c r="A84" s="168" t="s">
        <v>230</v>
      </c>
      <c r="B84" s="168">
        <v>-2.7092000000000001E-2</v>
      </c>
      <c r="C84" s="168">
        <v>6.1678000000000002E-3</v>
      </c>
    </row>
    <row r="85" spans="1:3">
      <c r="A85" s="168" t="s">
        <v>235</v>
      </c>
      <c r="B85" s="168">
        <v>3.8239000000000001</v>
      </c>
      <c r="C85" s="168">
        <v>7.3515000000000004E-3</v>
      </c>
    </row>
    <row r="86" spans="1:3">
      <c r="A86" s="168" t="s">
        <v>1766</v>
      </c>
      <c r="B86" s="168">
        <v>1.6955E-3</v>
      </c>
      <c r="C86" s="168">
        <v>7.4035999999999998E-3</v>
      </c>
    </row>
    <row r="87" spans="1:3">
      <c r="A87" s="168" t="s">
        <v>1767</v>
      </c>
      <c r="B87" s="168">
        <v>3.3059000000000002E-4</v>
      </c>
      <c r="C87" s="168">
        <v>7.9611000000000005E-3</v>
      </c>
    </row>
    <row r="88" spans="1:3">
      <c r="A88" s="168" t="s">
        <v>248</v>
      </c>
      <c r="B88" s="168">
        <v>5.2160000000000002E-3</v>
      </c>
      <c r="C88" s="168">
        <v>8.0617999999999992E-3</v>
      </c>
    </row>
    <row r="89" spans="1:3">
      <c r="A89" s="168" t="s">
        <v>1768</v>
      </c>
      <c r="B89" s="168">
        <v>1.3258E-3</v>
      </c>
      <c r="C89" s="168">
        <v>8.8725000000000002E-3</v>
      </c>
    </row>
    <row r="90" spans="1:3">
      <c r="A90" s="168" t="s">
        <v>247</v>
      </c>
      <c r="B90" s="168">
        <v>5.4156999999999999E-3</v>
      </c>
      <c r="C90" s="168">
        <v>9.8820000000000002E-3</v>
      </c>
    </row>
    <row r="91" spans="1:3">
      <c r="A91" s="168" t="s">
        <v>1769</v>
      </c>
      <c r="B91" s="168">
        <v>-4.9622999999999996E-4</v>
      </c>
      <c r="C91" s="168">
        <v>1.0132E-2</v>
      </c>
    </row>
    <row r="92" spans="1:3">
      <c r="A92" s="168" t="s">
        <v>1770</v>
      </c>
      <c r="B92" s="168">
        <v>7.8631000000000003E-4</v>
      </c>
      <c r="C92" s="168">
        <v>1.0475999999999999E-2</v>
      </c>
    </row>
    <row r="93" spans="1:3">
      <c r="A93" s="168" t="s">
        <v>1771</v>
      </c>
      <c r="B93" s="168">
        <v>-1.1211999999999999E-3</v>
      </c>
      <c r="C93" s="168">
        <v>1.0499E-2</v>
      </c>
    </row>
    <row r="94" spans="1:3">
      <c r="A94" s="168" t="s">
        <v>1772</v>
      </c>
      <c r="B94" s="168">
        <v>-3.3481E-4</v>
      </c>
      <c r="C94" s="168">
        <v>1.0541999999999999E-2</v>
      </c>
    </row>
    <row r="95" spans="1:3">
      <c r="A95" s="168" t="s">
        <v>1773</v>
      </c>
      <c r="B95" s="168">
        <v>8.7202999999999998E-4</v>
      </c>
      <c r="C95" s="168">
        <v>1.1502E-2</v>
      </c>
    </row>
    <row r="96" spans="1:3">
      <c r="A96" s="168" t="s">
        <v>1774</v>
      </c>
      <c r="B96" s="168">
        <v>-2.7139999999999998E-4</v>
      </c>
      <c r="C96" s="168">
        <v>1.1872000000000001E-2</v>
      </c>
    </row>
    <row r="97" spans="1:3">
      <c r="A97" s="168" t="s">
        <v>245</v>
      </c>
      <c r="B97" s="168">
        <v>-2.3636999999999998E-2</v>
      </c>
      <c r="C97" s="168">
        <v>1.2015E-2</v>
      </c>
    </row>
    <row r="98" spans="1:3">
      <c r="A98" s="168" t="s">
        <v>292</v>
      </c>
      <c r="B98" s="168">
        <v>3.0283000000000003E-4</v>
      </c>
      <c r="C98" s="168">
        <v>1.2441000000000001E-2</v>
      </c>
    </row>
    <row r="99" spans="1:3">
      <c r="A99" s="168" t="s">
        <v>1775</v>
      </c>
      <c r="B99" s="168">
        <v>2.3618000000000001E-4</v>
      </c>
      <c r="C99" s="168">
        <v>1.2604000000000001E-2</v>
      </c>
    </row>
    <row r="100" spans="1:3">
      <c r="A100" s="168" t="s">
        <v>1776</v>
      </c>
      <c r="B100" s="168">
        <v>-6.2452000000000004E-4</v>
      </c>
      <c r="C100" s="168">
        <v>1.4158E-2</v>
      </c>
    </row>
    <row r="101" spans="1:3">
      <c r="A101" s="168" t="s">
        <v>1777</v>
      </c>
      <c r="B101" s="168">
        <v>-1.9485999999999999E-4</v>
      </c>
      <c r="C101" s="168">
        <v>1.4201999999999999E-2</v>
      </c>
    </row>
    <row r="102" spans="1:3">
      <c r="A102" s="168" t="s">
        <v>1778</v>
      </c>
      <c r="B102" s="168">
        <v>9.1332999999999996E-4</v>
      </c>
      <c r="C102" s="168">
        <v>1.4584E-2</v>
      </c>
    </row>
    <row r="103" spans="1:3">
      <c r="A103" s="168" t="s">
        <v>1779</v>
      </c>
      <c r="B103" s="168">
        <v>9.9258000000000007E-4</v>
      </c>
      <c r="C103" s="168">
        <v>1.465E-2</v>
      </c>
    </row>
    <row r="104" spans="1:3">
      <c r="A104" s="168" t="s">
        <v>1780</v>
      </c>
      <c r="B104" s="168">
        <v>4.6851E-4</v>
      </c>
      <c r="C104" s="168">
        <v>1.4758E-2</v>
      </c>
    </row>
    <row r="105" spans="1:3">
      <c r="A105" s="168" t="s">
        <v>1781</v>
      </c>
      <c r="B105" s="168">
        <v>5.6041999999999995E-4</v>
      </c>
      <c r="C105" s="168">
        <v>1.5292E-2</v>
      </c>
    </row>
    <row r="106" spans="1:3">
      <c r="A106" s="168" t="s">
        <v>1782</v>
      </c>
      <c r="B106" s="168">
        <v>-4.5794E-4</v>
      </c>
      <c r="C106" s="168">
        <v>1.6735E-2</v>
      </c>
    </row>
    <row r="107" spans="1:3">
      <c r="A107" s="168" t="s">
        <v>256</v>
      </c>
      <c r="B107" s="168">
        <v>1.8270000000000001E-3</v>
      </c>
      <c r="C107" s="168">
        <v>1.6823000000000001E-2</v>
      </c>
    </row>
    <row r="108" spans="1:3">
      <c r="A108" s="168" t="s">
        <v>1783</v>
      </c>
      <c r="B108" s="168">
        <v>-2.3436999999999999E-4</v>
      </c>
      <c r="C108" s="168">
        <v>1.6843E-2</v>
      </c>
    </row>
    <row r="109" spans="1:3">
      <c r="A109" s="168" t="s">
        <v>1784</v>
      </c>
      <c r="B109" s="168">
        <v>1.9772999999999999E-4</v>
      </c>
      <c r="C109" s="168">
        <v>1.6906000000000001E-2</v>
      </c>
    </row>
    <row r="110" spans="1:3">
      <c r="A110" s="168" t="s">
        <v>1785</v>
      </c>
      <c r="B110" s="168">
        <v>-8.2306999999999996E-4</v>
      </c>
      <c r="C110" s="168">
        <v>1.7138E-2</v>
      </c>
    </row>
    <row r="111" spans="1:3">
      <c r="A111" s="168" t="s">
        <v>1786</v>
      </c>
      <c r="B111" s="168">
        <v>5.8394999999999996E-4</v>
      </c>
      <c r="C111" s="168">
        <v>1.7444999999999999E-2</v>
      </c>
    </row>
    <row r="112" spans="1:3">
      <c r="A112" s="168" t="s">
        <v>1787</v>
      </c>
      <c r="B112" s="168">
        <v>-2.0566000000000001E-4</v>
      </c>
      <c r="C112" s="168">
        <v>1.8492000000000001E-2</v>
      </c>
    </row>
    <row r="113" spans="1:3">
      <c r="A113" s="168" t="s">
        <v>1788</v>
      </c>
      <c r="B113" s="168">
        <v>3.4759E-4</v>
      </c>
      <c r="C113" s="168">
        <v>1.8731000000000001E-2</v>
      </c>
    </row>
    <row r="114" spans="1:3">
      <c r="A114" s="168" t="s">
        <v>1789</v>
      </c>
      <c r="B114" s="168">
        <v>-2.9056999999999998E-4</v>
      </c>
      <c r="C114" s="168">
        <v>1.9664999999999998E-2</v>
      </c>
    </row>
    <row r="115" spans="1:3">
      <c r="A115" s="168" t="s">
        <v>1790</v>
      </c>
      <c r="B115" s="168">
        <v>5.8012999999999999E-4</v>
      </c>
      <c r="C115" s="168">
        <v>2.0181000000000001E-2</v>
      </c>
    </row>
    <row r="116" spans="1:3">
      <c r="A116" s="168" t="s">
        <v>1791</v>
      </c>
      <c r="B116" s="168">
        <v>6.4387999999999999E-4</v>
      </c>
      <c r="C116" s="168">
        <v>2.0393999999999999E-2</v>
      </c>
    </row>
    <row r="117" spans="1:3">
      <c r="A117" s="168" t="s">
        <v>298</v>
      </c>
      <c r="B117" s="168">
        <v>5.1679999999999999E-3</v>
      </c>
      <c r="C117" s="168">
        <v>2.0472000000000001E-2</v>
      </c>
    </row>
    <row r="118" spans="1:3">
      <c r="A118" s="168" t="s">
        <v>1792</v>
      </c>
      <c r="B118" s="168">
        <v>-1.041E-3</v>
      </c>
      <c r="C118" s="168">
        <v>2.0486999999999998E-2</v>
      </c>
    </row>
    <row r="119" spans="1:3">
      <c r="A119" s="168" t="s">
        <v>1793</v>
      </c>
      <c r="B119" s="168">
        <v>8.1974999999999995E-4</v>
      </c>
      <c r="C119" s="168">
        <v>2.1325E-2</v>
      </c>
    </row>
    <row r="120" spans="1:3">
      <c r="A120" s="168" t="s">
        <v>1794</v>
      </c>
      <c r="B120" s="168">
        <v>1.0039999999999999E-3</v>
      </c>
      <c r="C120" s="168">
        <v>2.3026000000000001E-2</v>
      </c>
    </row>
    <row r="121" spans="1:3">
      <c r="A121" s="168" t="s">
        <v>255</v>
      </c>
      <c r="B121" s="168">
        <v>1.8408000000000001E-3</v>
      </c>
      <c r="C121" s="168">
        <v>2.3157000000000001E-2</v>
      </c>
    </row>
    <row r="122" spans="1:3">
      <c r="A122" s="168" t="s">
        <v>1795</v>
      </c>
      <c r="B122" s="168">
        <v>5.0370999999999999E-4</v>
      </c>
      <c r="C122" s="168">
        <v>2.3184E-2</v>
      </c>
    </row>
    <row r="123" spans="1:3">
      <c r="A123" s="168" t="s">
        <v>249</v>
      </c>
      <c r="B123" s="168">
        <v>-3.0664E-2</v>
      </c>
      <c r="C123" s="168">
        <v>2.3661999999999999E-2</v>
      </c>
    </row>
    <row r="124" spans="1:3">
      <c r="A124" s="168" t="s">
        <v>1796</v>
      </c>
      <c r="B124" s="168">
        <v>-1.7813E-4</v>
      </c>
      <c r="C124" s="168">
        <v>2.4674999999999999E-2</v>
      </c>
    </row>
    <row r="125" spans="1:3">
      <c r="A125" s="168" t="s">
        <v>1797</v>
      </c>
      <c r="B125" s="168">
        <v>-5.6926999999999998E-4</v>
      </c>
      <c r="C125" s="168">
        <v>2.7498999999999999E-2</v>
      </c>
    </row>
    <row r="126" spans="1:3">
      <c r="A126" s="168" t="s">
        <v>1798</v>
      </c>
      <c r="B126" s="168">
        <v>1.7380999999999999E-4</v>
      </c>
      <c r="C126" s="168">
        <v>2.7536000000000001E-2</v>
      </c>
    </row>
    <row r="127" spans="1:3">
      <c r="A127" s="168" t="s">
        <v>1799</v>
      </c>
      <c r="B127" s="168">
        <v>2.2858000000000001E-4</v>
      </c>
      <c r="C127" s="168">
        <v>2.8205000000000001E-2</v>
      </c>
    </row>
    <row r="128" spans="1:3">
      <c r="A128" s="168" t="s">
        <v>1800</v>
      </c>
      <c r="B128" s="168">
        <v>-1.9927000000000001E-4</v>
      </c>
      <c r="C128" s="168">
        <v>2.8343E-2</v>
      </c>
    </row>
    <row r="129" spans="1:3">
      <c r="A129" s="168" t="s">
        <v>1801</v>
      </c>
      <c r="B129" s="168">
        <v>1.7344999999999999E-4</v>
      </c>
      <c r="C129" s="168">
        <v>2.8369999999999999E-2</v>
      </c>
    </row>
    <row r="130" spans="1:3">
      <c r="A130" s="168" t="s">
        <v>1802</v>
      </c>
      <c r="B130" s="168">
        <v>4.1611000000000003E-4</v>
      </c>
      <c r="C130" s="168">
        <v>2.9520999999999999E-2</v>
      </c>
    </row>
    <row r="131" spans="1:3">
      <c r="A131" s="168" t="s">
        <v>209</v>
      </c>
      <c r="B131" s="168">
        <v>-3.7175E-2</v>
      </c>
      <c r="C131" s="168">
        <v>3.0176999999999999E-2</v>
      </c>
    </row>
    <row r="132" spans="1:3">
      <c r="A132" s="168" t="s">
        <v>1803</v>
      </c>
      <c r="B132" s="168">
        <v>1.1708999999999999E-3</v>
      </c>
      <c r="C132" s="168">
        <v>3.0866999999999999E-2</v>
      </c>
    </row>
    <row r="133" spans="1:3">
      <c r="A133" s="168" t="s">
        <v>1804</v>
      </c>
      <c r="B133" s="168">
        <v>5.3830999999999996E-4</v>
      </c>
      <c r="C133" s="168">
        <v>3.3057000000000003E-2</v>
      </c>
    </row>
    <row r="134" spans="1:3">
      <c r="A134" s="168" t="s">
        <v>302</v>
      </c>
      <c r="B134" s="168">
        <v>8.5854E-3</v>
      </c>
      <c r="C134" s="168">
        <v>3.3930000000000002E-2</v>
      </c>
    </row>
    <row r="135" spans="1:3">
      <c r="A135" s="168" t="s">
        <v>1805</v>
      </c>
      <c r="B135" s="168">
        <v>4.0284000000000001E-4</v>
      </c>
      <c r="C135" s="168">
        <v>3.4573E-2</v>
      </c>
    </row>
    <row r="136" spans="1:3">
      <c r="A136" s="168" t="s">
        <v>1806</v>
      </c>
      <c r="B136" s="168">
        <v>-3.4117000000000001E-4</v>
      </c>
      <c r="C136" s="168">
        <v>3.4606999999999999E-2</v>
      </c>
    </row>
    <row r="137" spans="1:3">
      <c r="A137" s="168" t="s">
        <v>1807</v>
      </c>
      <c r="B137" s="168">
        <v>2.8390000000000002E-4</v>
      </c>
      <c r="C137" s="168">
        <v>3.4972999999999997E-2</v>
      </c>
    </row>
    <row r="138" spans="1:3">
      <c r="A138" s="168" t="s">
        <v>1808</v>
      </c>
      <c r="B138" s="168">
        <v>4.7670999999999998E-4</v>
      </c>
      <c r="C138" s="168">
        <v>3.5068000000000002E-2</v>
      </c>
    </row>
    <row r="139" spans="1:3">
      <c r="A139" s="168" t="s">
        <v>1809</v>
      </c>
      <c r="B139" s="168">
        <v>6.6233000000000004E-4</v>
      </c>
      <c r="C139" s="168">
        <v>3.5289000000000001E-2</v>
      </c>
    </row>
    <row r="140" spans="1:3">
      <c r="A140" s="168" t="s">
        <v>1810</v>
      </c>
      <c r="B140" s="168">
        <v>6.6940000000000001E-4</v>
      </c>
      <c r="C140" s="168">
        <v>3.6644000000000003E-2</v>
      </c>
    </row>
    <row r="141" spans="1:3">
      <c r="A141" s="168" t="s">
        <v>1811</v>
      </c>
      <c r="B141" s="168">
        <v>2.6479999999999999E-4</v>
      </c>
      <c r="C141" s="168">
        <v>3.6648E-2</v>
      </c>
    </row>
    <row r="142" spans="1:3">
      <c r="A142" s="168" t="s">
        <v>1812</v>
      </c>
      <c r="B142" s="168">
        <v>-6.0108000000000004E-4</v>
      </c>
      <c r="C142" s="168">
        <v>3.6721999999999998E-2</v>
      </c>
    </row>
    <row r="143" spans="1:3">
      <c r="A143" s="168" t="s">
        <v>228</v>
      </c>
      <c r="B143" s="168">
        <v>-1.7548999999999999E-2</v>
      </c>
      <c r="C143" s="168">
        <v>3.9028E-2</v>
      </c>
    </row>
    <row r="144" spans="1:3">
      <c r="A144" s="168" t="s">
        <v>1813</v>
      </c>
      <c r="B144" s="168">
        <v>7.0664000000000002E-4</v>
      </c>
      <c r="C144" s="168">
        <v>3.9516999999999997E-2</v>
      </c>
    </row>
    <row r="145" spans="1:3">
      <c r="A145" s="168" t="s">
        <v>1814</v>
      </c>
      <c r="B145" s="168">
        <v>6.0032E-4</v>
      </c>
      <c r="C145" s="168">
        <v>4.0082E-2</v>
      </c>
    </row>
    <row r="146" spans="1:3">
      <c r="A146" s="168" t="s">
        <v>1815</v>
      </c>
      <c r="B146" s="168">
        <v>3.2204E-4</v>
      </c>
      <c r="C146" s="168">
        <v>4.0781999999999999E-2</v>
      </c>
    </row>
    <row r="147" spans="1:3">
      <c r="A147" s="168" t="s">
        <v>1816</v>
      </c>
      <c r="B147" s="168">
        <v>-5.5146000000000004E-4</v>
      </c>
      <c r="C147" s="168">
        <v>4.2002999999999999E-2</v>
      </c>
    </row>
    <row r="148" spans="1:3">
      <c r="A148" s="168" t="s">
        <v>1817</v>
      </c>
      <c r="B148" s="168">
        <v>2.2534000000000001E-4</v>
      </c>
      <c r="C148" s="168">
        <v>4.2358E-2</v>
      </c>
    </row>
    <row r="149" spans="1:3">
      <c r="A149" s="168" t="s">
        <v>1818</v>
      </c>
      <c r="B149" s="168">
        <v>2.2758000000000001E-4</v>
      </c>
      <c r="C149" s="168">
        <v>4.3796000000000002E-2</v>
      </c>
    </row>
    <row r="150" spans="1:3">
      <c r="A150" s="168" t="s">
        <v>202</v>
      </c>
      <c r="B150" s="168">
        <v>1.3466999999999999E-3</v>
      </c>
      <c r="C150" s="168">
        <v>4.6972E-2</v>
      </c>
    </row>
    <row r="151" spans="1:3">
      <c r="A151" s="168" t="s">
        <v>1819</v>
      </c>
      <c r="B151" s="168">
        <v>1.8447E-4</v>
      </c>
      <c r="C151" s="168">
        <v>4.7535000000000001E-2</v>
      </c>
    </row>
    <row r="152" spans="1:3">
      <c r="A152" s="168" t="s">
        <v>1820</v>
      </c>
      <c r="B152" s="168">
        <v>-1.8792E-4</v>
      </c>
      <c r="C152" s="168">
        <v>4.8404999999999997E-2</v>
      </c>
    </row>
    <row r="153" spans="1:3">
      <c r="A153" s="168" t="s">
        <v>1821</v>
      </c>
      <c r="B153" s="168">
        <v>2.4583E-4</v>
      </c>
      <c r="C153" s="168">
        <v>4.8919999999999998E-2</v>
      </c>
    </row>
    <row r="154" spans="1:3">
      <c r="A154" s="168" t="s">
        <v>1822</v>
      </c>
      <c r="B154" s="168">
        <v>-4.5518000000000002E-4</v>
      </c>
      <c r="C154" s="168">
        <v>4.9259999999999998E-2</v>
      </c>
    </row>
    <row r="155" spans="1:3">
      <c r="A155" s="168" t="s">
        <v>1823</v>
      </c>
      <c r="B155" s="168">
        <v>5.1385000000000005E-4</v>
      </c>
      <c r="C155" s="168">
        <v>5.0201999999999997E-2</v>
      </c>
    </row>
    <row r="156" spans="1:3">
      <c r="A156" s="168" t="s">
        <v>1824</v>
      </c>
      <c r="B156" s="168">
        <v>3.0249999999999998E-4</v>
      </c>
      <c r="C156" s="168">
        <v>5.0567000000000001E-2</v>
      </c>
    </row>
    <row r="157" spans="1:3">
      <c r="A157" s="168" t="s">
        <v>1825</v>
      </c>
      <c r="B157" s="168">
        <v>8.6078999999999995E-4</v>
      </c>
      <c r="C157" s="168">
        <v>5.1339999999999997E-2</v>
      </c>
    </row>
    <row r="158" spans="1:3">
      <c r="A158" s="168" t="s">
        <v>228</v>
      </c>
      <c r="B158" s="168">
        <v>-1.6256E-2</v>
      </c>
      <c r="C158" s="168">
        <v>5.4053999999999998E-2</v>
      </c>
    </row>
    <row r="159" spans="1:3">
      <c r="A159" s="168" t="s">
        <v>206</v>
      </c>
      <c r="B159" s="168">
        <v>-2.8343000000000001E-3</v>
      </c>
      <c r="C159" s="168">
        <v>5.4272000000000001E-2</v>
      </c>
    </row>
    <row r="160" spans="1:3">
      <c r="A160" s="168" t="s">
        <v>1826</v>
      </c>
      <c r="B160" s="168">
        <v>7.2196000000000001E-4</v>
      </c>
      <c r="C160" s="168">
        <v>5.4378999999999997E-2</v>
      </c>
    </row>
    <row r="161" spans="1:3">
      <c r="A161" s="168" t="s">
        <v>1827</v>
      </c>
      <c r="B161" s="168">
        <v>-1.9892E-4</v>
      </c>
      <c r="C161" s="168">
        <v>5.5531999999999998E-2</v>
      </c>
    </row>
    <row r="162" spans="1:3">
      <c r="A162" s="168" t="s">
        <v>1828</v>
      </c>
      <c r="B162" s="168">
        <v>2.1369E-4</v>
      </c>
      <c r="C162" s="168">
        <v>5.5566999999999998E-2</v>
      </c>
    </row>
    <row r="163" spans="1:3">
      <c r="A163" s="168" t="s">
        <v>1829</v>
      </c>
      <c r="B163" s="168">
        <v>1.9375999999999999E-4</v>
      </c>
      <c r="C163" s="168">
        <v>5.74E-2</v>
      </c>
    </row>
    <row r="164" spans="1:3">
      <c r="A164" s="168" t="s">
        <v>1830</v>
      </c>
      <c r="B164" s="168">
        <v>-1.7974000000000001E-4</v>
      </c>
      <c r="C164" s="168">
        <v>5.9505000000000002E-2</v>
      </c>
    </row>
    <row r="165" spans="1:3">
      <c r="A165" s="168" t="s">
        <v>1831</v>
      </c>
      <c r="B165" s="168">
        <v>3.8089999999999999E-4</v>
      </c>
      <c r="C165" s="168">
        <v>6.3592999999999997E-2</v>
      </c>
    </row>
    <row r="166" spans="1:3">
      <c r="A166" s="168" t="s">
        <v>1832</v>
      </c>
      <c r="B166" s="168">
        <v>1.5207999999999999E-4</v>
      </c>
      <c r="C166" s="168">
        <v>6.3735E-2</v>
      </c>
    </row>
    <row r="167" spans="1:3">
      <c r="A167" s="168" t="s">
        <v>1833</v>
      </c>
      <c r="B167" s="168">
        <v>6.6549999999999997E-4</v>
      </c>
      <c r="C167" s="168">
        <v>6.5115000000000006E-2</v>
      </c>
    </row>
    <row r="168" spans="1:3">
      <c r="A168" s="168" t="s">
        <v>1834</v>
      </c>
      <c r="B168" s="168">
        <v>3.0536000000000002E-4</v>
      </c>
      <c r="C168" s="168">
        <v>6.5634999999999999E-2</v>
      </c>
    </row>
    <row r="169" spans="1:3">
      <c r="A169" s="168" t="s">
        <v>240</v>
      </c>
      <c r="B169" s="168">
        <v>0.12479</v>
      </c>
      <c r="C169" s="168">
        <v>6.9329000000000002E-2</v>
      </c>
    </row>
    <row r="170" spans="1:3">
      <c r="A170" s="168" t="s">
        <v>253</v>
      </c>
      <c r="B170" s="168">
        <v>-2.4528000000000001E-2</v>
      </c>
      <c r="C170" s="168">
        <v>7.1970000000000006E-2</v>
      </c>
    </row>
    <row r="171" spans="1:3">
      <c r="A171" s="168" t="s">
        <v>1835</v>
      </c>
      <c r="B171" s="168">
        <v>-4.4907999999999998E-4</v>
      </c>
      <c r="C171" s="168">
        <v>7.2500999999999996E-2</v>
      </c>
    </row>
    <row r="172" spans="1:3">
      <c r="A172" s="168" t="s">
        <v>1836</v>
      </c>
      <c r="B172" s="168">
        <v>-2.0903999999999999E-4</v>
      </c>
      <c r="C172" s="168">
        <v>7.2896000000000002E-2</v>
      </c>
    </row>
    <row r="173" spans="1:3">
      <c r="A173" s="168" t="s">
        <v>1837</v>
      </c>
      <c r="B173" s="168">
        <v>-6.4988000000000003E-4</v>
      </c>
      <c r="C173" s="168">
        <v>7.2958999999999996E-2</v>
      </c>
    </row>
    <row r="174" spans="1:3">
      <c r="A174" s="168" t="s">
        <v>1838</v>
      </c>
      <c r="B174" s="168">
        <v>-1.6212999999999999E-4</v>
      </c>
      <c r="C174" s="168">
        <v>7.4742000000000003E-2</v>
      </c>
    </row>
    <row r="175" spans="1:3">
      <c r="A175" s="168" t="s">
        <v>300</v>
      </c>
      <c r="B175" s="168">
        <v>7.2300999999999997E-3</v>
      </c>
      <c r="C175" s="168">
        <v>7.5079999999999994E-2</v>
      </c>
    </row>
    <row r="176" spans="1:3">
      <c r="A176" s="168" t="s">
        <v>219</v>
      </c>
      <c r="B176" s="168">
        <v>2.1315000000000001E-3</v>
      </c>
      <c r="C176" s="168">
        <v>7.5551999999999994E-2</v>
      </c>
    </row>
    <row r="177" spans="1:3">
      <c r="A177" s="168" t="s">
        <v>1839</v>
      </c>
      <c r="B177" s="168">
        <v>1.0478E-3</v>
      </c>
      <c r="C177" s="168">
        <v>7.5854000000000005E-2</v>
      </c>
    </row>
    <row r="178" spans="1:3">
      <c r="A178" s="168" t="s">
        <v>1840</v>
      </c>
      <c r="B178" s="168">
        <v>9.6754999999999996E-4</v>
      </c>
      <c r="C178" s="168">
        <v>7.5910000000000005E-2</v>
      </c>
    </row>
    <row r="179" spans="1:3">
      <c r="A179" s="168" t="s">
        <v>1841</v>
      </c>
      <c r="B179" s="168">
        <v>-2.1225000000000001E-4</v>
      </c>
      <c r="C179" s="168">
        <v>7.5925999999999993E-2</v>
      </c>
    </row>
    <row r="180" spans="1:3">
      <c r="A180" s="168" t="s">
        <v>1842</v>
      </c>
      <c r="B180" s="168">
        <v>-6.5563000000000004E-4</v>
      </c>
      <c r="C180" s="168">
        <v>7.6368000000000005E-2</v>
      </c>
    </row>
    <row r="181" spans="1:3">
      <c r="A181" s="168" t="s">
        <v>1843</v>
      </c>
      <c r="B181" s="168">
        <v>7.9628000000000001E-4</v>
      </c>
      <c r="C181" s="168">
        <v>7.8071000000000002E-2</v>
      </c>
    </row>
    <row r="182" spans="1:3">
      <c r="A182" s="168" t="s">
        <v>1844</v>
      </c>
      <c r="B182" s="168">
        <v>-4.0802999999999998E-4</v>
      </c>
      <c r="C182" s="168">
        <v>7.8572000000000003E-2</v>
      </c>
    </row>
    <row r="183" spans="1:3">
      <c r="A183" s="168" t="s">
        <v>1845</v>
      </c>
      <c r="B183" s="168">
        <v>-1.3192999999999999E-4</v>
      </c>
      <c r="C183" s="168">
        <v>7.9431000000000002E-2</v>
      </c>
    </row>
    <row r="184" spans="1:3">
      <c r="A184" s="168" t="s">
        <v>1846</v>
      </c>
      <c r="B184" s="168">
        <v>5.2141999999999998E-4</v>
      </c>
      <c r="C184" s="168">
        <v>7.9457E-2</v>
      </c>
    </row>
    <row r="185" spans="1:3">
      <c r="A185" s="168" t="s">
        <v>1847</v>
      </c>
      <c r="B185" s="168">
        <v>1.6883999999999999E-4</v>
      </c>
      <c r="C185" s="168">
        <v>8.5986999999999994E-2</v>
      </c>
    </row>
    <row r="186" spans="1:3">
      <c r="A186" s="168" t="s">
        <v>1848</v>
      </c>
      <c r="B186" s="168">
        <v>-2.6557000000000002E-4</v>
      </c>
      <c r="C186" s="168">
        <v>8.8275000000000006E-2</v>
      </c>
    </row>
    <row r="187" spans="1:3">
      <c r="A187" s="168" t="s">
        <v>1849</v>
      </c>
      <c r="B187" s="168">
        <v>-2.2644000000000001E-4</v>
      </c>
      <c r="C187" s="168">
        <v>9.0615000000000001E-2</v>
      </c>
    </row>
    <row r="188" spans="1:3">
      <c r="A188" s="168" t="s">
        <v>1850</v>
      </c>
      <c r="B188" s="168">
        <v>8.4707999999999995E-4</v>
      </c>
      <c r="C188" s="168">
        <v>9.1181999999999999E-2</v>
      </c>
    </row>
    <row r="189" spans="1:3">
      <c r="A189" s="168" t="s">
        <v>1851</v>
      </c>
      <c r="B189" s="168">
        <v>5.0109999999999998E-4</v>
      </c>
      <c r="C189" s="168">
        <v>9.3076999999999993E-2</v>
      </c>
    </row>
    <row r="190" spans="1:3">
      <c r="A190" s="168" t="s">
        <v>1852</v>
      </c>
      <c r="B190" s="168">
        <v>4.0627000000000003E-4</v>
      </c>
      <c r="C190" s="168">
        <v>9.3368000000000007E-2</v>
      </c>
    </row>
    <row r="191" spans="1:3">
      <c r="A191" s="168" t="s">
        <v>1853</v>
      </c>
      <c r="B191" s="168">
        <v>7.3213E-4</v>
      </c>
      <c r="C191" s="168">
        <v>9.3722E-2</v>
      </c>
    </row>
    <row r="192" spans="1:3">
      <c r="A192" s="168" t="s">
        <v>1854</v>
      </c>
      <c r="B192" s="168">
        <v>2.9761000000000002E-4</v>
      </c>
      <c r="C192" s="168">
        <v>9.5926999999999998E-2</v>
      </c>
    </row>
    <row r="193" spans="1:3">
      <c r="A193" s="168" t="s">
        <v>1855</v>
      </c>
      <c r="B193" s="168">
        <v>2.0913999999999999E-4</v>
      </c>
      <c r="C193" s="168">
        <v>9.6329999999999999E-2</v>
      </c>
    </row>
    <row r="194" spans="1:3">
      <c r="A194" s="168" t="s">
        <v>1856</v>
      </c>
      <c r="B194" s="168">
        <v>-1.4444999999999999E-4</v>
      </c>
      <c r="C194" s="168">
        <v>9.6501000000000003E-2</v>
      </c>
    </row>
    <row r="195" spans="1:3">
      <c r="A195" s="168" t="s">
        <v>1857</v>
      </c>
      <c r="B195" s="168">
        <v>-3.1062E-4</v>
      </c>
      <c r="C195" s="168">
        <v>9.7087999999999994E-2</v>
      </c>
    </row>
    <row r="196" spans="1:3">
      <c r="A196" s="168" t="s">
        <v>1858</v>
      </c>
      <c r="B196" s="168">
        <v>3.3155000000000001E-4</v>
      </c>
      <c r="C196" s="168">
        <v>9.7188999999999998E-2</v>
      </c>
    </row>
    <row r="197" spans="1:3">
      <c r="A197" s="168" t="s">
        <v>1859</v>
      </c>
      <c r="B197" s="168">
        <v>-1.6071999999999999E-4</v>
      </c>
      <c r="C197" s="168">
        <v>0.10016</v>
      </c>
    </row>
    <row r="198" spans="1:3">
      <c r="A198" s="168" t="s">
        <v>1860</v>
      </c>
      <c r="B198" s="168">
        <v>1.0548000000000001E-3</v>
      </c>
      <c r="C198" s="168">
        <v>0.10156999999999999</v>
      </c>
    </row>
    <row r="199" spans="1:3">
      <c r="A199" s="168" t="s">
        <v>1861</v>
      </c>
      <c r="B199" s="168">
        <v>-3.7366999999999999E-4</v>
      </c>
      <c r="C199" s="168">
        <v>0.10485</v>
      </c>
    </row>
    <row r="200" spans="1:3">
      <c r="A200" s="168" t="s">
        <v>1862</v>
      </c>
      <c r="B200" s="168">
        <v>3.1095999999999999E-4</v>
      </c>
      <c r="C200" s="168">
        <v>0.10788</v>
      </c>
    </row>
    <row r="201" spans="1:3">
      <c r="A201" s="168" t="s">
        <v>1863</v>
      </c>
      <c r="B201" s="168">
        <v>2.7818E-4</v>
      </c>
      <c r="C201" s="168">
        <v>0.10788</v>
      </c>
    </row>
    <row r="202" spans="1:3">
      <c r="A202" s="168" t="s">
        <v>192</v>
      </c>
      <c r="B202" s="168">
        <v>3.0038999999999999E-3</v>
      </c>
      <c r="C202" s="168">
        <v>0.10807</v>
      </c>
    </row>
    <row r="203" spans="1:3">
      <c r="A203" s="168" t="s">
        <v>1864</v>
      </c>
      <c r="B203" s="168">
        <v>2.3395999999999999E-4</v>
      </c>
      <c r="C203" s="168">
        <v>0.10846</v>
      </c>
    </row>
    <row r="204" spans="1:3">
      <c r="A204" s="168" t="s">
        <v>1865</v>
      </c>
      <c r="B204" s="168">
        <v>2.0304000000000001E-4</v>
      </c>
      <c r="C204" s="168">
        <v>0.10865</v>
      </c>
    </row>
    <row r="205" spans="1:3">
      <c r="A205" s="168" t="s">
        <v>1866</v>
      </c>
      <c r="B205" s="168">
        <v>-1.7540000000000001E-4</v>
      </c>
      <c r="C205" s="168">
        <v>0.10989</v>
      </c>
    </row>
    <row r="206" spans="1:3">
      <c r="A206" s="168" t="s">
        <v>1867</v>
      </c>
      <c r="B206" s="168">
        <v>4.1246000000000002E-4</v>
      </c>
      <c r="C206" s="168">
        <v>0.11198</v>
      </c>
    </row>
    <row r="207" spans="1:3">
      <c r="A207" s="168" t="s">
        <v>1868</v>
      </c>
      <c r="B207" s="168">
        <v>2.0521999999999999E-4</v>
      </c>
      <c r="C207" s="168">
        <v>0.11385000000000001</v>
      </c>
    </row>
    <row r="208" spans="1:3">
      <c r="A208" s="168" t="s">
        <v>1869</v>
      </c>
      <c r="B208" s="168">
        <v>2.2010000000000001E-4</v>
      </c>
      <c r="C208" s="168">
        <v>0.11588</v>
      </c>
    </row>
    <row r="209" spans="1:3">
      <c r="A209" s="168" t="s">
        <v>1870</v>
      </c>
      <c r="B209" s="168">
        <v>-1.4295000000000001E-4</v>
      </c>
      <c r="C209" s="168">
        <v>0.11906</v>
      </c>
    </row>
    <row r="210" spans="1:3">
      <c r="A210" s="168" t="s">
        <v>203</v>
      </c>
      <c r="B210" s="168">
        <v>3.2940999999999999E-3</v>
      </c>
      <c r="C210" s="168">
        <v>0.12231</v>
      </c>
    </row>
    <row r="211" spans="1:3">
      <c r="A211" s="168" t="s">
        <v>1871</v>
      </c>
      <c r="B211" s="168">
        <v>1.5007E-4</v>
      </c>
      <c r="C211" s="168">
        <v>0.12325</v>
      </c>
    </row>
    <row r="212" spans="1:3">
      <c r="A212" s="168" t="s">
        <v>1872</v>
      </c>
      <c r="B212" s="168">
        <v>2.0776E-4</v>
      </c>
      <c r="C212" s="168">
        <v>0.12352</v>
      </c>
    </row>
    <row r="213" spans="1:3">
      <c r="A213" s="168" t="s">
        <v>1873</v>
      </c>
      <c r="B213" s="168">
        <v>9.6480999999999997E-4</v>
      </c>
      <c r="C213" s="168">
        <v>0.1239</v>
      </c>
    </row>
    <row r="214" spans="1:3">
      <c r="A214" s="168" t="s">
        <v>1874</v>
      </c>
      <c r="B214" s="168">
        <v>3.3047000000000003E-4</v>
      </c>
      <c r="C214" s="168">
        <v>0.12488</v>
      </c>
    </row>
    <row r="215" spans="1:3">
      <c r="A215" s="168" t="s">
        <v>1875</v>
      </c>
      <c r="B215" s="168">
        <v>2.9215000000000003E-4</v>
      </c>
      <c r="C215" s="168">
        <v>0.12617</v>
      </c>
    </row>
    <row r="216" spans="1:3">
      <c r="A216" s="168" t="s">
        <v>1876</v>
      </c>
      <c r="B216" s="168">
        <v>2.2484E-4</v>
      </c>
      <c r="C216" s="168">
        <v>0.12778</v>
      </c>
    </row>
    <row r="217" spans="1:3">
      <c r="A217" s="168" t="s">
        <v>199</v>
      </c>
      <c r="B217" s="168">
        <v>4.6562000000000001E-3</v>
      </c>
      <c r="C217" s="168">
        <v>0.12836</v>
      </c>
    </row>
    <row r="218" spans="1:3">
      <c r="A218" s="168" t="s">
        <v>1877</v>
      </c>
      <c r="B218" s="168">
        <v>6.4616999999999995E-4</v>
      </c>
      <c r="C218" s="168">
        <v>0.12953999999999999</v>
      </c>
    </row>
    <row r="219" spans="1:3">
      <c r="A219" s="168" t="s">
        <v>1878</v>
      </c>
      <c r="B219" s="168">
        <v>-3.1848E-4</v>
      </c>
      <c r="C219" s="168">
        <v>0.12964999999999999</v>
      </c>
    </row>
    <row r="220" spans="1:3">
      <c r="A220" s="168" t="s">
        <v>1879</v>
      </c>
      <c r="B220" s="168">
        <v>-2.8922000000000003E-4</v>
      </c>
      <c r="C220" s="168">
        <v>0.13197</v>
      </c>
    </row>
    <row r="221" spans="1:3">
      <c r="A221" s="168" t="s">
        <v>1880</v>
      </c>
      <c r="B221" s="168">
        <v>-2.6592E-4</v>
      </c>
      <c r="C221" s="168">
        <v>0.13377</v>
      </c>
    </row>
    <row r="222" spans="1:3">
      <c r="A222" s="168" t="s">
        <v>1881</v>
      </c>
      <c r="B222" s="168">
        <v>-3.0781999999999999E-4</v>
      </c>
      <c r="C222" s="168">
        <v>0.13428999999999999</v>
      </c>
    </row>
    <row r="223" spans="1:3">
      <c r="A223" s="168" t="s">
        <v>1882</v>
      </c>
      <c r="B223" s="168">
        <v>-1.816E-4</v>
      </c>
      <c r="C223" s="168">
        <v>0.13527</v>
      </c>
    </row>
    <row r="224" spans="1:3">
      <c r="A224" s="168" t="s">
        <v>1883</v>
      </c>
      <c r="B224" s="168">
        <v>3.9004000000000003E-4</v>
      </c>
      <c r="C224" s="168">
        <v>0.13536999999999999</v>
      </c>
    </row>
    <row r="225" spans="1:3">
      <c r="A225" s="168" t="s">
        <v>1884</v>
      </c>
      <c r="B225" s="168">
        <v>-4.3263999999999998E-4</v>
      </c>
      <c r="C225" s="168">
        <v>0.13636000000000001</v>
      </c>
    </row>
    <row r="226" spans="1:3">
      <c r="A226" s="168" t="s">
        <v>1885</v>
      </c>
      <c r="B226" s="168">
        <v>3.9530000000000001E-4</v>
      </c>
      <c r="C226" s="168">
        <v>0.13802</v>
      </c>
    </row>
    <row r="227" spans="1:3">
      <c r="A227" s="168" t="s">
        <v>1886</v>
      </c>
      <c r="B227" s="168">
        <v>1.2162E-4</v>
      </c>
      <c r="C227" s="168">
        <v>0.14277000000000001</v>
      </c>
    </row>
    <row r="228" spans="1:3">
      <c r="A228" s="168" t="s">
        <v>1887</v>
      </c>
      <c r="B228" s="168">
        <v>-3.1575E-4</v>
      </c>
      <c r="C228" s="168">
        <v>0.14365</v>
      </c>
    </row>
    <row r="229" spans="1:3">
      <c r="A229" s="168" t="s">
        <v>1888</v>
      </c>
      <c r="B229" s="168">
        <v>-1.5574999999999999E-4</v>
      </c>
      <c r="C229" s="168">
        <v>0.14763999999999999</v>
      </c>
    </row>
    <row r="230" spans="1:3">
      <c r="A230" s="168" t="s">
        <v>196</v>
      </c>
      <c r="B230" s="168">
        <v>-4.9597E-3</v>
      </c>
      <c r="C230" s="168">
        <v>0.15046999999999999</v>
      </c>
    </row>
    <row r="231" spans="1:3">
      <c r="A231" s="168" t="s">
        <v>1889</v>
      </c>
      <c r="B231" s="168">
        <v>-1.2291E-4</v>
      </c>
      <c r="C231" s="168">
        <v>0.15079999999999999</v>
      </c>
    </row>
    <row r="232" spans="1:3">
      <c r="A232" s="168" t="s">
        <v>1890</v>
      </c>
      <c r="B232" s="168">
        <v>2.9751000000000002E-4</v>
      </c>
      <c r="C232" s="168">
        <v>0.15146999999999999</v>
      </c>
    </row>
    <row r="233" spans="1:3">
      <c r="A233" s="168" t="s">
        <v>1891</v>
      </c>
      <c r="B233" s="168">
        <v>-2.5769999999999998E-4</v>
      </c>
      <c r="C233" s="168">
        <v>0.15149000000000001</v>
      </c>
    </row>
    <row r="234" spans="1:3">
      <c r="A234" s="168" t="s">
        <v>1892</v>
      </c>
      <c r="B234" s="168">
        <v>1.2805E-4</v>
      </c>
      <c r="C234" s="168">
        <v>0.15206</v>
      </c>
    </row>
    <row r="235" spans="1:3">
      <c r="A235" s="168" t="s">
        <v>1893</v>
      </c>
      <c r="B235" s="168">
        <v>3.5534E-4</v>
      </c>
      <c r="C235" s="168">
        <v>0.15265000000000001</v>
      </c>
    </row>
    <row r="236" spans="1:3">
      <c r="A236" s="168" t="s">
        <v>1894</v>
      </c>
      <c r="B236" s="168">
        <v>-2.0023999999999999E-4</v>
      </c>
      <c r="C236" s="168">
        <v>0.1552</v>
      </c>
    </row>
    <row r="237" spans="1:3">
      <c r="A237" s="168" t="s">
        <v>1895</v>
      </c>
      <c r="B237" s="168">
        <v>1.4814E-4</v>
      </c>
      <c r="C237" s="168">
        <v>0.15736</v>
      </c>
    </row>
    <row r="238" spans="1:3">
      <c r="A238" s="168" t="s">
        <v>1896</v>
      </c>
      <c r="B238" s="168">
        <v>-2.3703E-4</v>
      </c>
      <c r="C238" s="168">
        <v>0.15783</v>
      </c>
    </row>
    <row r="239" spans="1:3">
      <c r="A239" s="168" t="s">
        <v>1897</v>
      </c>
      <c r="B239" s="168">
        <v>-1.3346000000000001E-4</v>
      </c>
      <c r="C239" s="168">
        <v>0.15937999999999999</v>
      </c>
    </row>
    <row r="240" spans="1:3">
      <c r="A240" s="168" t="s">
        <v>1898</v>
      </c>
      <c r="B240" s="168">
        <v>7.1095000000000002E-4</v>
      </c>
      <c r="C240" s="168">
        <v>0.16109999999999999</v>
      </c>
    </row>
    <row r="241" spans="1:3">
      <c r="A241" s="168" t="s">
        <v>1899</v>
      </c>
      <c r="B241" s="168">
        <v>2.8809000000000001E-4</v>
      </c>
      <c r="C241" s="168">
        <v>0.16131999999999999</v>
      </c>
    </row>
    <row r="242" spans="1:3">
      <c r="A242" s="168" t="s">
        <v>1900</v>
      </c>
      <c r="B242" s="168">
        <v>-2.4538000000000001E-4</v>
      </c>
      <c r="C242" s="168">
        <v>0.16388</v>
      </c>
    </row>
    <row r="243" spans="1:3">
      <c r="A243" s="168" t="s">
        <v>1901</v>
      </c>
      <c r="B243" s="168">
        <v>-1.1292E-4</v>
      </c>
      <c r="C243" s="168">
        <v>0.16400999999999999</v>
      </c>
    </row>
    <row r="244" spans="1:3">
      <c r="A244" s="168" t="s">
        <v>1902</v>
      </c>
      <c r="B244" s="168">
        <v>3.8099999999999999E-4</v>
      </c>
      <c r="C244" s="168">
        <v>0.16486999999999999</v>
      </c>
    </row>
    <row r="245" spans="1:3">
      <c r="A245" s="168" t="s">
        <v>1903</v>
      </c>
      <c r="B245" s="168">
        <v>2.0272000000000001E-4</v>
      </c>
      <c r="C245" s="168">
        <v>0.16792000000000001</v>
      </c>
    </row>
    <row r="246" spans="1:3">
      <c r="A246" s="168" t="s">
        <v>1904</v>
      </c>
      <c r="B246" s="168">
        <v>7.4365E-4</v>
      </c>
      <c r="C246" s="168">
        <v>0.16896</v>
      </c>
    </row>
    <row r="247" spans="1:3">
      <c r="A247" s="168" t="s">
        <v>1905</v>
      </c>
      <c r="B247" s="168">
        <v>-2.1492000000000001E-4</v>
      </c>
      <c r="C247" s="168">
        <v>0.16896</v>
      </c>
    </row>
    <row r="248" spans="1:3">
      <c r="A248" s="168" t="s">
        <v>1906</v>
      </c>
      <c r="B248" s="168">
        <v>-2.1976999999999999E-4</v>
      </c>
      <c r="C248" s="168">
        <v>0.16975999999999999</v>
      </c>
    </row>
    <row r="249" spans="1:3">
      <c r="A249" s="168" t="s">
        <v>1907</v>
      </c>
      <c r="B249" s="168">
        <v>-3.2074000000000002E-4</v>
      </c>
      <c r="C249" s="168">
        <v>0.17046</v>
      </c>
    </row>
    <row r="250" spans="1:3">
      <c r="A250" s="168" t="s">
        <v>1908</v>
      </c>
      <c r="B250" s="168">
        <v>-1.6122E-4</v>
      </c>
      <c r="C250" s="168">
        <v>0.17082</v>
      </c>
    </row>
    <row r="251" spans="1:3">
      <c r="A251" s="168" t="s">
        <v>1909</v>
      </c>
      <c r="B251" s="168">
        <v>-1.6122E-4</v>
      </c>
      <c r="C251" s="168">
        <v>0.17082</v>
      </c>
    </row>
    <row r="252" spans="1:3">
      <c r="A252" s="168" t="s">
        <v>1910</v>
      </c>
      <c r="B252" s="168">
        <v>1.01E-4</v>
      </c>
      <c r="C252" s="168">
        <v>0.17427000000000001</v>
      </c>
    </row>
    <row r="253" spans="1:3">
      <c r="A253" s="168" t="s">
        <v>1911</v>
      </c>
      <c r="B253" s="168">
        <v>2.7808999999999999E-4</v>
      </c>
      <c r="C253" s="168">
        <v>0.17777999999999999</v>
      </c>
    </row>
    <row r="254" spans="1:3">
      <c r="A254" s="168" t="s">
        <v>1912</v>
      </c>
      <c r="B254" s="168">
        <v>2.9625000000000002E-4</v>
      </c>
      <c r="C254" s="168">
        <v>0.17887</v>
      </c>
    </row>
    <row r="255" spans="1:3">
      <c r="A255" s="168" t="s">
        <v>1913</v>
      </c>
      <c r="B255" s="168">
        <v>1.916E-4</v>
      </c>
      <c r="C255" s="168">
        <v>0.1792</v>
      </c>
    </row>
    <row r="256" spans="1:3">
      <c r="A256" s="168" t="s">
        <v>1914</v>
      </c>
      <c r="B256" s="168">
        <v>3.5104999999999999E-4</v>
      </c>
      <c r="C256" s="168">
        <v>0.18026</v>
      </c>
    </row>
    <row r="257" spans="1:3">
      <c r="A257" s="168" t="s">
        <v>1915</v>
      </c>
      <c r="B257" s="168">
        <v>-1.7072999999999999E-4</v>
      </c>
      <c r="C257" s="168">
        <v>0.18340999999999999</v>
      </c>
    </row>
    <row r="258" spans="1:3">
      <c r="A258" s="168" t="s">
        <v>1916</v>
      </c>
      <c r="B258" s="168">
        <v>-2.9976999999999998E-4</v>
      </c>
      <c r="C258" s="168">
        <v>0.18439</v>
      </c>
    </row>
    <row r="259" spans="1:3">
      <c r="A259" s="168" t="s">
        <v>1917</v>
      </c>
      <c r="B259" s="168">
        <v>2.9489000000000002E-4</v>
      </c>
      <c r="C259" s="168">
        <v>0.1867</v>
      </c>
    </row>
    <row r="260" spans="1:3">
      <c r="A260" s="168" t="s">
        <v>1918</v>
      </c>
      <c r="B260" s="168">
        <v>-7.0188E-4</v>
      </c>
      <c r="C260" s="168">
        <v>0.18681</v>
      </c>
    </row>
    <row r="261" spans="1:3">
      <c r="A261" s="168" t="s">
        <v>1919</v>
      </c>
      <c r="B261" s="168">
        <v>-4.5531E-4</v>
      </c>
      <c r="C261" s="168">
        <v>0.19070999999999999</v>
      </c>
    </row>
    <row r="262" spans="1:3">
      <c r="A262" s="168" t="s">
        <v>1920</v>
      </c>
      <c r="B262" s="168">
        <v>4.2397000000000002E-4</v>
      </c>
      <c r="C262" s="168">
        <v>0.19198999999999999</v>
      </c>
    </row>
    <row r="263" spans="1:3">
      <c r="A263" s="168" t="s">
        <v>1921</v>
      </c>
      <c r="B263" s="168">
        <v>-2.9333000000000001E-4</v>
      </c>
      <c r="C263" s="168">
        <v>0.19395000000000001</v>
      </c>
    </row>
    <row r="264" spans="1:3">
      <c r="A264" s="168" t="s">
        <v>1922</v>
      </c>
      <c r="B264" s="168">
        <v>1.0302999999999999E-4</v>
      </c>
      <c r="C264" s="168">
        <v>0.19536999999999999</v>
      </c>
    </row>
    <row r="265" spans="1:3">
      <c r="A265" s="168" t="s">
        <v>1923</v>
      </c>
      <c r="B265" s="168">
        <v>3.8747E-4</v>
      </c>
      <c r="C265" s="168">
        <v>0.19539000000000001</v>
      </c>
    </row>
    <row r="266" spans="1:3">
      <c r="A266" s="168" t="s">
        <v>1924</v>
      </c>
      <c r="B266" s="168">
        <v>-2.9629E-4</v>
      </c>
      <c r="C266" s="168">
        <v>0.19628000000000001</v>
      </c>
    </row>
    <row r="267" spans="1:3">
      <c r="A267" s="168" t="s">
        <v>1925</v>
      </c>
      <c r="B267" s="168">
        <v>-3.3227000000000002E-4</v>
      </c>
      <c r="C267" s="168">
        <v>0.19764000000000001</v>
      </c>
    </row>
    <row r="268" spans="1:3">
      <c r="A268" s="168" t="s">
        <v>1926</v>
      </c>
      <c r="B268" s="168">
        <v>2.2441E-4</v>
      </c>
      <c r="C268" s="168">
        <v>0.20038</v>
      </c>
    </row>
    <row r="269" spans="1:3">
      <c r="A269" s="168" t="s">
        <v>213</v>
      </c>
      <c r="B269" s="168">
        <v>-5.5912000000000002E-3</v>
      </c>
      <c r="C269" s="168">
        <v>0.20069000000000001</v>
      </c>
    </row>
    <row r="270" spans="1:3">
      <c r="A270" s="168" t="s">
        <v>1927</v>
      </c>
      <c r="B270" s="168">
        <v>-3.1388E-4</v>
      </c>
      <c r="C270" s="168">
        <v>0.20494000000000001</v>
      </c>
    </row>
    <row r="271" spans="1:3">
      <c r="A271" s="168" t="s">
        <v>1928</v>
      </c>
      <c r="B271" s="168">
        <v>-1.0255E-4</v>
      </c>
      <c r="C271" s="168">
        <v>0.20805999999999999</v>
      </c>
    </row>
    <row r="272" spans="1:3">
      <c r="A272" s="168" t="s">
        <v>1929</v>
      </c>
      <c r="B272" s="168">
        <v>7.9924E-4</v>
      </c>
      <c r="C272" s="168">
        <v>0.21015</v>
      </c>
    </row>
    <row r="273" spans="1:3">
      <c r="A273" s="168" t="s">
        <v>1930</v>
      </c>
      <c r="B273" s="168">
        <v>7.0328000000000003E-4</v>
      </c>
      <c r="C273" s="168">
        <v>0.21257000000000001</v>
      </c>
    </row>
    <row r="274" spans="1:3">
      <c r="A274" s="168" t="s">
        <v>1931</v>
      </c>
      <c r="B274" s="168">
        <v>1.4404000000000001E-4</v>
      </c>
      <c r="C274" s="168">
        <v>0.21485000000000001</v>
      </c>
    </row>
    <row r="275" spans="1:3">
      <c r="A275" s="168" t="s">
        <v>1932</v>
      </c>
      <c r="B275" s="168">
        <v>-1.0232E-4</v>
      </c>
      <c r="C275" s="168">
        <v>0.2152</v>
      </c>
    </row>
    <row r="276" spans="1:3">
      <c r="A276" s="168" t="s">
        <v>1933</v>
      </c>
      <c r="B276" s="168">
        <v>2.0500999999999999E-4</v>
      </c>
      <c r="C276" s="168">
        <v>0.21556</v>
      </c>
    </row>
    <row r="277" spans="1:3">
      <c r="A277" s="168" t="s">
        <v>1934</v>
      </c>
      <c r="B277" s="168">
        <v>1.083E-4</v>
      </c>
      <c r="C277" s="168">
        <v>0.21615999999999999</v>
      </c>
    </row>
    <row r="278" spans="1:3">
      <c r="A278" s="168" t="s">
        <v>1935</v>
      </c>
      <c r="B278" s="168">
        <v>3.1432999999999998E-4</v>
      </c>
      <c r="C278" s="168">
        <v>0.21625</v>
      </c>
    </row>
    <row r="279" spans="1:3">
      <c r="A279" s="168" t="s">
        <v>1936</v>
      </c>
      <c r="B279" s="168">
        <v>5.4582999999999997E-4</v>
      </c>
      <c r="C279" s="168">
        <v>0.22262999999999999</v>
      </c>
    </row>
    <row r="280" spans="1:3">
      <c r="A280" s="168" t="s">
        <v>242</v>
      </c>
      <c r="B280" s="168">
        <v>-3.4591999999999999E-3</v>
      </c>
      <c r="C280" s="168">
        <v>0.22264999999999999</v>
      </c>
    </row>
    <row r="281" spans="1:3">
      <c r="A281" s="168" t="s">
        <v>1937</v>
      </c>
      <c r="B281" s="168">
        <v>-1.2199E-4</v>
      </c>
      <c r="C281" s="168">
        <v>0.22275</v>
      </c>
    </row>
    <row r="282" spans="1:3">
      <c r="A282" s="168" t="s">
        <v>1938</v>
      </c>
      <c r="B282" s="168">
        <v>2.3850999999999999E-4</v>
      </c>
      <c r="C282" s="168">
        <v>0.22389999999999999</v>
      </c>
    </row>
    <row r="283" spans="1:3">
      <c r="A283" s="168" t="s">
        <v>1939</v>
      </c>
      <c r="B283" s="168">
        <v>-1.3113E-4</v>
      </c>
      <c r="C283" s="168">
        <v>0.22506000000000001</v>
      </c>
    </row>
    <row r="284" spans="1:3">
      <c r="A284" s="168" t="s">
        <v>212</v>
      </c>
      <c r="B284" s="168">
        <v>7.1723000000000004E-3</v>
      </c>
      <c r="C284" s="168">
        <v>0.22606000000000001</v>
      </c>
    </row>
    <row r="285" spans="1:3">
      <c r="A285" s="168" t="s">
        <v>1940</v>
      </c>
      <c r="B285" s="168">
        <v>1.092E-4</v>
      </c>
      <c r="C285" s="168">
        <v>0.23229</v>
      </c>
    </row>
    <row r="286" spans="1:3">
      <c r="A286" s="168" t="s">
        <v>1941</v>
      </c>
      <c r="B286" s="168">
        <v>2.2881E-4</v>
      </c>
      <c r="C286" s="168">
        <v>0.23397000000000001</v>
      </c>
    </row>
    <row r="287" spans="1:3">
      <c r="A287" s="168" t="s">
        <v>273</v>
      </c>
      <c r="B287" s="168">
        <v>1.3734000000000001E-3</v>
      </c>
      <c r="C287" s="168">
        <v>0.23462</v>
      </c>
    </row>
    <row r="288" spans="1:3">
      <c r="A288" s="168" t="s">
        <v>229</v>
      </c>
      <c r="B288" s="168">
        <v>2.9180999999999999E-2</v>
      </c>
      <c r="C288" s="168">
        <v>0.23512</v>
      </c>
    </row>
    <row r="289" spans="1:3">
      <c r="A289" s="168" t="s">
        <v>231</v>
      </c>
      <c r="B289" s="168">
        <v>-1.3455E-2</v>
      </c>
      <c r="C289" s="168">
        <v>0.23555000000000001</v>
      </c>
    </row>
    <row r="290" spans="1:3">
      <c r="A290" s="168" t="s">
        <v>1942</v>
      </c>
      <c r="B290" s="168">
        <v>-5.9197999999999998E-4</v>
      </c>
      <c r="C290" s="168">
        <v>0.23663000000000001</v>
      </c>
    </row>
    <row r="291" spans="1:3">
      <c r="A291" s="168" t="s">
        <v>1943</v>
      </c>
      <c r="B291" s="168">
        <v>2.4615999999999999E-4</v>
      </c>
      <c r="C291" s="168">
        <v>0.23687</v>
      </c>
    </row>
    <row r="292" spans="1:3">
      <c r="A292" s="168" t="s">
        <v>1944</v>
      </c>
      <c r="B292" s="168">
        <v>2.2451E-4</v>
      </c>
      <c r="C292" s="168">
        <v>0.23905000000000001</v>
      </c>
    </row>
    <row r="293" spans="1:3">
      <c r="A293" s="168" t="s">
        <v>1945</v>
      </c>
      <c r="B293" s="168">
        <v>3.7544999999999999E-4</v>
      </c>
      <c r="C293" s="168">
        <v>0.24301</v>
      </c>
    </row>
    <row r="294" spans="1:3">
      <c r="A294" s="168" t="s">
        <v>1946</v>
      </c>
      <c r="B294" s="168">
        <v>1.0074E-4</v>
      </c>
      <c r="C294" s="168">
        <v>0.24417</v>
      </c>
    </row>
    <row r="295" spans="1:3">
      <c r="A295" s="168" t="s">
        <v>1947</v>
      </c>
      <c r="B295" s="168">
        <v>1.4145E-4</v>
      </c>
      <c r="C295" s="168">
        <v>0.24456</v>
      </c>
    </row>
    <row r="296" spans="1:3">
      <c r="A296" s="168" t="s">
        <v>1948</v>
      </c>
      <c r="B296" s="168">
        <v>-1.905E-4</v>
      </c>
      <c r="C296" s="168">
        <v>0.24576999999999999</v>
      </c>
    </row>
    <row r="297" spans="1:3">
      <c r="A297" s="168" t="s">
        <v>1949</v>
      </c>
      <c r="B297" s="168">
        <v>1.9123999999999999E-4</v>
      </c>
      <c r="C297" s="168">
        <v>0.24632000000000001</v>
      </c>
    </row>
    <row r="298" spans="1:3">
      <c r="A298" s="168" t="s">
        <v>1950</v>
      </c>
      <c r="B298" s="168">
        <v>2.1109000000000001E-4</v>
      </c>
      <c r="C298" s="168">
        <v>0.24687999999999999</v>
      </c>
    </row>
    <row r="299" spans="1:3">
      <c r="A299" s="168" t="s">
        <v>1951</v>
      </c>
      <c r="B299" s="168">
        <v>2.3410999999999999E-4</v>
      </c>
      <c r="C299" s="168">
        <v>0.25052000000000002</v>
      </c>
    </row>
    <row r="300" spans="1:3">
      <c r="A300" s="168" t="s">
        <v>1952</v>
      </c>
      <c r="B300" s="168">
        <v>1.2452000000000001E-4</v>
      </c>
      <c r="C300" s="168">
        <v>0.25335999999999997</v>
      </c>
    </row>
    <row r="301" spans="1:3">
      <c r="A301" s="168" t="s">
        <v>1953</v>
      </c>
      <c r="B301" s="168">
        <v>3.1135000000000001E-4</v>
      </c>
      <c r="C301" s="168">
        <v>0.25563000000000002</v>
      </c>
    </row>
    <row r="302" spans="1:3">
      <c r="A302" s="168" t="s">
        <v>1954</v>
      </c>
      <c r="B302" s="168">
        <v>-2.1273E-4</v>
      </c>
      <c r="C302" s="168">
        <v>0.25620999999999999</v>
      </c>
    </row>
    <row r="303" spans="1:3">
      <c r="A303" s="168" t="s">
        <v>301</v>
      </c>
      <c r="B303" s="168">
        <v>5.4539999999999996E-3</v>
      </c>
      <c r="C303" s="168">
        <v>0.26002999999999998</v>
      </c>
    </row>
    <row r="304" spans="1:3">
      <c r="A304" s="168" t="s">
        <v>1955</v>
      </c>
      <c r="B304" s="168">
        <v>2.8467E-4</v>
      </c>
      <c r="C304" s="168">
        <v>0.26083000000000001</v>
      </c>
    </row>
    <row r="305" spans="1:3">
      <c r="A305" s="168" t="s">
        <v>1956</v>
      </c>
      <c r="B305" s="168">
        <v>3.9737000000000003E-4</v>
      </c>
      <c r="C305" s="168">
        <v>0.26264999999999999</v>
      </c>
    </row>
    <row r="306" spans="1:3">
      <c r="A306" s="168" t="s">
        <v>1957</v>
      </c>
      <c r="B306" s="168">
        <v>-1.0336999999999999E-4</v>
      </c>
      <c r="C306" s="168">
        <v>0.26277</v>
      </c>
    </row>
    <row r="307" spans="1:3">
      <c r="A307" s="168" t="s">
        <v>1958</v>
      </c>
      <c r="B307" s="168">
        <v>4.8249000000000002E-4</v>
      </c>
      <c r="C307" s="168">
        <v>0.26319999999999999</v>
      </c>
    </row>
    <row r="308" spans="1:3">
      <c r="A308" s="168" t="s">
        <v>1959</v>
      </c>
      <c r="B308" s="168">
        <v>-1.1029E-4</v>
      </c>
      <c r="C308" s="168">
        <v>0.26495000000000002</v>
      </c>
    </row>
    <row r="309" spans="1:3">
      <c r="A309" s="168" t="s">
        <v>1960</v>
      </c>
      <c r="B309" s="168">
        <v>-1.1018000000000001E-4</v>
      </c>
      <c r="C309" s="168">
        <v>0.26516000000000001</v>
      </c>
    </row>
    <row r="310" spans="1:3">
      <c r="A310" s="168" t="s">
        <v>1961</v>
      </c>
      <c r="B310" s="168">
        <v>1.094E-4</v>
      </c>
      <c r="C310" s="168">
        <v>0.26840000000000003</v>
      </c>
    </row>
    <row r="311" spans="1:3">
      <c r="A311" s="168" t="s">
        <v>1962</v>
      </c>
      <c r="B311" s="168">
        <v>5.6837000000000001E-4</v>
      </c>
      <c r="C311" s="168">
        <v>0.27079999999999999</v>
      </c>
    </row>
    <row r="312" spans="1:3">
      <c r="A312" s="168" t="s">
        <v>201</v>
      </c>
      <c r="B312" s="168">
        <v>-1.838E-3</v>
      </c>
      <c r="C312" s="168">
        <v>0.27100000000000002</v>
      </c>
    </row>
    <row r="313" spans="1:3">
      <c r="A313" s="168" t="s">
        <v>1963</v>
      </c>
      <c r="B313" s="168">
        <v>2.2777999999999999E-4</v>
      </c>
      <c r="C313" s="168">
        <v>0.27134999999999998</v>
      </c>
    </row>
    <row r="314" spans="1:3">
      <c r="A314" s="168" t="s">
        <v>1964</v>
      </c>
      <c r="B314" s="168">
        <v>-9.2807000000000002E-4</v>
      </c>
      <c r="C314" s="168">
        <v>0.27300000000000002</v>
      </c>
    </row>
    <row r="315" spans="1:3">
      <c r="A315" s="168" t="s">
        <v>222</v>
      </c>
      <c r="B315" s="168">
        <v>-3.5849999999999999E-4</v>
      </c>
      <c r="C315" s="168">
        <v>0.27363999999999999</v>
      </c>
    </row>
    <row r="316" spans="1:3">
      <c r="A316" s="168" t="s">
        <v>1965</v>
      </c>
      <c r="B316" s="169">
        <v>9.7479999999999995E-5</v>
      </c>
      <c r="C316" s="168">
        <v>0.27365</v>
      </c>
    </row>
    <row r="317" spans="1:3">
      <c r="A317" s="168" t="s">
        <v>284</v>
      </c>
      <c r="B317" s="168">
        <v>-9.5887000000000001E-4</v>
      </c>
      <c r="C317" s="168">
        <v>0.27411999999999997</v>
      </c>
    </row>
    <row r="318" spans="1:3">
      <c r="A318" s="168" t="s">
        <v>236</v>
      </c>
      <c r="B318" s="168">
        <v>0.12623000000000001</v>
      </c>
      <c r="C318" s="168">
        <v>0.27450999999999998</v>
      </c>
    </row>
    <row r="319" spans="1:3">
      <c r="A319" s="168" t="s">
        <v>1966</v>
      </c>
      <c r="B319" s="168">
        <v>-3.3972000000000001E-4</v>
      </c>
      <c r="C319" s="168">
        <v>0.27679999999999999</v>
      </c>
    </row>
    <row r="320" spans="1:3">
      <c r="A320" s="168" t="s">
        <v>1967</v>
      </c>
      <c r="B320" s="168">
        <v>4.9324000000000004E-4</v>
      </c>
      <c r="C320" s="168">
        <v>0.27834999999999999</v>
      </c>
    </row>
    <row r="321" spans="1:3">
      <c r="A321" s="168" t="s">
        <v>1968</v>
      </c>
      <c r="B321" s="168">
        <v>1.6076999999999999E-4</v>
      </c>
      <c r="C321" s="168">
        <v>0.27968999999999999</v>
      </c>
    </row>
    <row r="322" spans="1:3">
      <c r="A322" s="168" t="s">
        <v>1969</v>
      </c>
      <c r="B322" s="168">
        <v>-1.1538E-4</v>
      </c>
      <c r="C322" s="168">
        <v>0.28210000000000002</v>
      </c>
    </row>
    <row r="323" spans="1:3">
      <c r="A323" s="168" t="s">
        <v>1970</v>
      </c>
      <c r="B323" s="169">
        <v>7.7965000000000003E-5</v>
      </c>
      <c r="C323" s="168">
        <v>0.28609000000000001</v>
      </c>
    </row>
    <row r="324" spans="1:3">
      <c r="A324" s="168" t="s">
        <v>1971</v>
      </c>
      <c r="B324" s="168">
        <v>-3.1304E-4</v>
      </c>
      <c r="C324" s="168">
        <v>0.28671999999999997</v>
      </c>
    </row>
    <row r="325" spans="1:3">
      <c r="A325" s="168" t="s">
        <v>1972</v>
      </c>
      <c r="B325" s="168">
        <v>-1.0927E-4</v>
      </c>
      <c r="C325" s="168">
        <v>0.28732000000000002</v>
      </c>
    </row>
    <row r="326" spans="1:3">
      <c r="A326" s="168" t="s">
        <v>1973</v>
      </c>
      <c r="B326" s="169">
        <v>-8.6295E-5</v>
      </c>
      <c r="C326" s="168">
        <v>0.28758</v>
      </c>
    </row>
    <row r="327" spans="1:3">
      <c r="A327" s="168" t="s">
        <v>1974</v>
      </c>
      <c r="B327" s="169">
        <v>-8.2577999999999994E-5</v>
      </c>
      <c r="C327" s="168">
        <v>0.29147000000000001</v>
      </c>
    </row>
    <row r="328" spans="1:3">
      <c r="A328" s="168" t="s">
        <v>1975</v>
      </c>
      <c r="B328" s="168">
        <v>-1.4913E-4</v>
      </c>
      <c r="C328" s="168">
        <v>0.29221000000000003</v>
      </c>
    </row>
    <row r="329" spans="1:3">
      <c r="A329" s="168" t="s">
        <v>216</v>
      </c>
      <c r="B329" s="168">
        <v>1.3267999999999999E-3</v>
      </c>
      <c r="C329" s="168">
        <v>0.29255999999999999</v>
      </c>
    </row>
    <row r="330" spans="1:3">
      <c r="A330" s="168" t="s">
        <v>1976</v>
      </c>
      <c r="B330" s="169">
        <v>-9.0328000000000007E-5</v>
      </c>
      <c r="C330" s="168">
        <v>0.29568</v>
      </c>
    </row>
    <row r="331" spans="1:3">
      <c r="A331" s="168" t="s">
        <v>1977</v>
      </c>
      <c r="B331" s="168">
        <v>1.6959000000000001E-4</v>
      </c>
      <c r="C331" s="168">
        <v>0.29777999999999999</v>
      </c>
    </row>
    <row r="332" spans="1:3">
      <c r="A332" s="168" t="s">
        <v>1978</v>
      </c>
      <c r="B332" s="168">
        <v>2.6632000000000001E-4</v>
      </c>
      <c r="C332" s="168">
        <v>0.29779</v>
      </c>
    </row>
    <row r="333" spans="1:3">
      <c r="A333" s="168" t="s">
        <v>250</v>
      </c>
      <c r="B333" s="168">
        <v>-1.1593E-3</v>
      </c>
      <c r="C333" s="168">
        <v>0.29781000000000002</v>
      </c>
    </row>
    <row r="334" spans="1:3">
      <c r="A334" s="168" t="s">
        <v>1979</v>
      </c>
      <c r="B334" s="168">
        <v>-2.7292000000000001E-4</v>
      </c>
      <c r="C334" s="168">
        <v>0.29821999999999999</v>
      </c>
    </row>
    <row r="335" spans="1:3">
      <c r="A335" s="168" t="s">
        <v>1980</v>
      </c>
      <c r="B335" s="168">
        <v>8.5236000000000003E-4</v>
      </c>
      <c r="C335" s="168">
        <v>0.29953999999999997</v>
      </c>
    </row>
    <row r="336" spans="1:3">
      <c r="A336" s="168" t="s">
        <v>1981</v>
      </c>
      <c r="B336" s="169">
        <v>-9.7994999999999999E-5</v>
      </c>
      <c r="C336" s="168">
        <v>0.29976999999999998</v>
      </c>
    </row>
    <row r="337" spans="1:3">
      <c r="A337" s="168" t="s">
        <v>1982</v>
      </c>
      <c r="B337" s="168">
        <v>4.348E-4</v>
      </c>
      <c r="C337" s="168">
        <v>0.30103000000000002</v>
      </c>
    </row>
    <row r="338" spans="1:3">
      <c r="A338" s="168" t="s">
        <v>1983</v>
      </c>
      <c r="B338" s="168">
        <v>4.5084999999999998E-4</v>
      </c>
      <c r="C338" s="168">
        <v>0.30134</v>
      </c>
    </row>
    <row r="339" spans="1:3">
      <c r="A339" s="168" t="s">
        <v>1984</v>
      </c>
      <c r="B339" s="168">
        <v>-1.8708E-4</v>
      </c>
      <c r="C339" s="168">
        <v>0.30169000000000001</v>
      </c>
    </row>
    <row r="340" spans="1:3">
      <c r="A340" s="168" t="s">
        <v>1985</v>
      </c>
      <c r="B340" s="168">
        <v>2.7085E-4</v>
      </c>
      <c r="C340" s="168">
        <v>0.30188999999999999</v>
      </c>
    </row>
    <row r="341" spans="1:3">
      <c r="A341" s="168" t="s">
        <v>225</v>
      </c>
      <c r="B341" s="168">
        <v>-6.0882000000000002E-3</v>
      </c>
      <c r="C341" s="168">
        <v>0.30242000000000002</v>
      </c>
    </row>
    <row r="342" spans="1:3">
      <c r="A342" s="168" t="s">
        <v>229</v>
      </c>
      <c r="B342" s="168">
        <v>2.538E-2</v>
      </c>
      <c r="C342" s="168">
        <v>0.30525000000000002</v>
      </c>
    </row>
    <row r="343" spans="1:3">
      <c r="A343" s="168" t="s">
        <v>295</v>
      </c>
      <c r="B343" s="168">
        <v>2.2551000000000002E-2</v>
      </c>
      <c r="C343" s="168">
        <v>0.30551</v>
      </c>
    </row>
    <row r="344" spans="1:3">
      <c r="A344" s="168" t="s">
        <v>1986</v>
      </c>
      <c r="B344" s="168">
        <v>1.6327E-4</v>
      </c>
      <c r="C344" s="168">
        <v>0.30592000000000003</v>
      </c>
    </row>
    <row r="345" spans="1:3">
      <c r="A345" s="168" t="s">
        <v>1987</v>
      </c>
      <c r="B345" s="168">
        <v>7.0264999999999998E-4</v>
      </c>
      <c r="C345" s="168">
        <v>0.30597000000000002</v>
      </c>
    </row>
    <row r="346" spans="1:3">
      <c r="A346" s="168" t="s">
        <v>1988</v>
      </c>
      <c r="B346" s="168">
        <v>1.4118E-4</v>
      </c>
      <c r="C346" s="168">
        <v>0.30640000000000001</v>
      </c>
    </row>
    <row r="347" spans="1:3">
      <c r="A347" s="168" t="s">
        <v>1989</v>
      </c>
      <c r="B347" s="169">
        <v>-9.8239000000000006E-5</v>
      </c>
      <c r="C347" s="168">
        <v>0.30840000000000001</v>
      </c>
    </row>
    <row r="348" spans="1:3">
      <c r="A348" s="168" t="s">
        <v>1990</v>
      </c>
      <c r="B348" s="168">
        <v>-1.9752999999999999E-4</v>
      </c>
      <c r="C348" s="168">
        <v>0.30965999999999999</v>
      </c>
    </row>
    <row r="349" spans="1:3">
      <c r="A349" s="168" t="s">
        <v>1991</v>
      </c>
      <c r="B349" s="169">
        <v>-9.1417999999999998E-5</v>
      </c>
      <c r="C349" s="168">
        <v>0.31065999999999999</v>
      </c>
    </row>
    <row r="350" spans="1:3">
      <c r="A350" s="168" t="s">
        <v>1992</v>
      </c>
      <c r="B350" s="168">
        <v>-1.1098E-4</v>
      </c>
      <c r="C350" s="168">
        <v>0.31137999999999999</v>
      </c>
    </row>
    <row r="351" spans="1:3">
      <c r="A351" s="168" t="s">
        <v>1993</v>
      </c>
      <c r="B351" s="169">
        <v>9.0834999999999993E-5</v>
      </c>
      <c r="C351" s="168">
        <v>0.31378</v>
      </c>
    </row>
    <row r="352" spans="1:3">
      <c r="A352" s="168" t="s">
        <v>1994</v>
      </c>
      <c r="B352" s="168">
        <v>1.7778999999999999E-4</v>
      </c>
      <c r="C352" s="168">
        <v>0.31413999999999997</v>
      </c>
    </row>
    <row r="353" spans="1:3">
      <c r="A353" s="168" t="s">
        <v>246</v>
      </c>
      <c r="B353" s="168">
        <v>-2.7843E-3</v>
      </c>
      <c r="C353" s="168">
        <v>0.31535000000000002</v>
      </c>
    </row>
    <row r="354" spans="1:3">
      <c r="A354" s="168" t="s">
        <v>1995</v>
      </c>
      <c r="B354" s="168">
        <v>3.3966999999999998E-4</v>
      </c>
      <c r="C354" s="168">
        <v>0.31812000000000001</v>
      </c>
    </row>
    <row r="355" spans="1:3">
      <c r="A355" s="168" t="s">
        <v>1996</v>
      </c>
      <c r="B355" s="168">
        <v>-1.4669999999999999E-4</v>
      </c>
      <c r="C355" s="168">
        <v>0.32056000000000001</v>
      </c>
    </row>
    <row r="356" spans="1:3">
      <c r="A356" s="168" t="s">
        <v>1997</v>
      </c>
      <c r="B356" s="168">
        <v>-1.6521E-4</v>
      </c>
      <c r="C356" s="168">
        <v>0.32084000000000001</v>
      </c>
    </row>
    <row r="357" spans="1:3">
      <c r="A357" s="168" t="s">
        <v>1998</v>
      </c>
      <c r="B357" s="168">
        <v>1.6893999999999999E-4</v>
      </c>
      <c r="C357" s="168">
        <v>0.32135000000000002</v>
      </c>
    </row>
    <row r="358" spans="1:3">
      <c r="A358" s="168" t="s">
        <v>1999</v>
      </c>
      <c r="B358" s="168">
        <v>2.8863000000000001E-4</v>
      </c>
      <c r="C358" s="168">
        <v>0.32221</v>
      </c>
    </row>
    <row r="359" spans="1:3">
      <c r="A359" s="168" t="s">
        <v>2000</v>
      </c>
      <c r="B359" s="169">
        <v>-8.8874000000000003E-5</v>
      </c>
      <c r="C359" s="168">
        <v>0.32280999999999999</v>
      </c>
    </row>
    <row r="360" spans="1:3">
      <c r="A360" s="168" t="s">
        <v>2001</v>
      </c>
      <c r="B360" s="168">
        <v>1.0822E-4</v>
      </c>
      <c r="C360" s="168">
        <v>0.32283000000000001</v>
      </c>
    </row>
    <row r="361" spans="1:3">
      <c r="A361" s="168" t="s">
        <v>2002</v>
      </c>
      <c r="B361" s="169">
        <v>9.5488000000000005E-5</v>
      </c>
      <c r="C361" s="168">
        <v>0.32349</v>
      </c>
    </row>
    <row r="362" spans="1:3">
      <c r="A362" s="168" t="s">
        <v>2003</v>
      </c>
      <c r="B362" s="168">
        <v>-2.6884000000000001E-4</v>
      </c>
      <c r="C362" s="168">
        <v>0.32534999999999997</v>
      </c>
    </row>
    <row r="363" spans="1:3">
      <c r="A363" s="168" t="s">
        <v>2004</v>
      </c>
      <c r="B363" s="168">
        <v>1.0123E-4</v>
      </c>
      <c r="C363" s="168">
        <v>0.32541999999999999</v>
      </c>
    </row>
    <row r="364" spans="1:3">
      <c r="A364" s="168" t="s">
        <v>2005</v>
      </c>
      <c r="B364" s="168">
        <v>5.3375000000000004E-4</v>
      </c>
      <c r="C364" s="168">
        <v>0.32704</v>
      </c>
    </row>
    <row r="365" spans="1:3">
      <c r="A365" s="168" t="s">
        <v>303</v>
      </c>
      <c r="B365" s="168">
        <v>-1.2125E-3</v>
      </c>
      <c r="C365" s="168">
        <v>0.32806000000000002</v>
      </c>
    </row>
    <row r="366" spans="1:3">
      <c r="A366" s="168" t="s">
        <v>193</v>
      </c>
      <c r="B366" s="168">
        <v>3.1402999999999999E-3</v>
      </c>
      <c r="C366" s="168">
        <v>0.32856000000000002</v>
      </c>
    </row>
    <row r="367" spans="1:3">
      <c r="A367" s="168" t="s">
        <v>2006</v>
      </c>
      <c r="B367" s="168">
        <v>1.6849000000000001E-4</v>
      </c>
      <c r="C367" s="168">
        <v>0.32950000000000002</v>
      </c>
    </row>
    <row r="368" spans="1:3">
      <c r="A368" s="168" t="s">
        <v>2007</v>
      </c>
      <c r="B368" s="168">
        <v>1.2938000000000001E-4</v>
      </c>
      <c r="C368" s="168">
        <v>0.33400999999999997</v>
      </c>
    </row>
    <row r="369" spans="1:3">
      <c r="A369" s="168" t="s">
        <v>191</v>
      </c>
      <c r="B369" s="168">
        <v>-1.6654E-3</v>
      </c>
      <c r="C369" s="168">
        <v>0.33728000000000002</v>
      </c>
    </row>
    <row r="370" spans="1:3">
      <c r="A370" s="168" t="s">
        <v>2008</v>
      </c>
      <c r="B370" s="168">
        <v>-2.4746000000000002E-4</v>
      </c>
      <c r="C370" s="168">
        <v>0.33923999999999999</v>
      </c>
    </row>
    <row r="371" spans="1:3">
      <c r="A371" s="168" t="s">
        <v>2009</v>
      </c>
      <c r="B371" s="168">
        <v>3.8048999999999998E-4</v>
      </c>
      <c r="C371" s="168">
        <v>0.33961999999999998</v>
      </c>
    </row>
    <row r="372" spans="1:3">
      <c r="A372" s="168" t="s">
        <v>2010</v>
      </c>
      <c r="B372" s="168">
        <v>2.0379E-4</v>
      </c>
      <c r="C372" s="168">
        <v>0.33990999999999999</v>
      </c>
    </row>
    <row r="373" spans="1:3">
      <c r="A373" s="168" t="s">
        <v>2011</v>
      </c>
      <c r="B373" s="168">
        <v>-3.7667000000000001E-4</v>
      </c>
      <c r="C373" s="168">
        <v>0.34011999999999998</v>
      </c>
    </row>
    <row r="374" spans="1:3">
      <c r="A374" s="168" t="s">
        <v>2012</v>
      </c>
      <c r="B374" s="168">
        <v>6.7303000000000003E-4</v>
      </c>
      <c r="C374" s="168">
        <v>0.34294999999999998</v>
      </c>
    </row>
    <row r="375" spans="1:3">
      <c r="A375" s="168" t="s">
        <v>2013</v>
      </c>
      <c r="B375" s="168">
        <v>-1.7416999999999999E-4</v>
      </c>
      <c r="C375" s="168">
        <v>0.34333000000000002</v>
      </c>
    </row>
    <row r="376" spans="1:3">
      <c r="A376" s="168" t="s">
        <v>2014</v>
      </c>
      <c r="B376" s="169">
        <v>-8.0709000000000003E-5</v>
      </c>
      <c r="C376" s="168">
        <v>0.34348000000000001</v>
      </c>
    </row>
    <row r="377" spans="1:3">
      <c r="A377" s="168" t="s">
        <v>2015</v>
      </c>
      <c r="B377" s="169">
        <v>9.8849000000000002E-5</v>
      </c>
      <c r="C377" s="168">
        <v>0.34499999999999997</v>
      </c>
    </row>
    <row r="378" spans="1:3">
      <c r="A378" s="168" t="s">
        <v>217</v>
      </c>
      <c r="B378" s="168">
        <v>2.8199000000000002E-3</v>
      </c>
      <c r="C378" s="168">
        <v>0.34566999999999998</v>
      </c>
    </row>
    <row r="379" spans="1:3">
      <c r="A379" s="168" t="s">
        <v>2016</v>
      </c>
      <c r="B379" s="168">
        <v>-1.6139999999999999E-4</v>
      </c>
      <c r="C379" s="168">
        <v>0.34621000000000002</v>
      </c>
    </row>
    <row r="380" spans="1:3">
      <c r="A380" s="168" t="s">
        <v>2017</v>
      </c>
      <c r="B380" s="168">
        <v>1.2499000000000001E-4</v>
      </c>
      <c r="C380" s="168">
        <v>0.34798000000000001</v>
      </c>
    </row>
    <row r="381" spans="1:3">
      <c r="A381" s="168" t="s">
        <v>2018</v>
      </c>
      <c r="B381" s="168">
        <v>1.4688E-4</v>
      </c>
      <c r="C381" s="168">
        <v>0.35024</v>
      </c>
    </row>
    <row r="382" spans="1:3">
      <c r="A382" s="168" t="s">
        <v>2019</v>
      </c>
      <c r="B382" s="168">
        <v>1.7468E-4</v>
      </c>
      <c r="C382" s="168">
        <v>0.35032999999999997</v>
      </c>
    </row>
    <row r="383" spans="1:3">
      <c r="A383" s="168" t="s">
        <v>2020</v>
      </c>
      <c r="B383" s="168">
        <v>1.5014999999999999E-4</v>
      </c>
      <c r="C383" s="168">
        <v>0.35042000000000001</v>
      </c>
    </row>
    <row r="384" spans="1:3">
      <c r="A384" s="168" t="s">
        <v>2021</v>
      </c>
      <c r="B384" s="168">
        <v>-1.9751E-4</v>
      </c>
      <c r="C384" s="168">
        <v>0.35686000000000001</v>
      </c>
    </row>
    <row r="385" spans="1:3">
      <c r="A385" s="168" t="s">
        <v>2022</v>
      </c>
      <c r="B385" s="168">
        <v>1.3343E-4</v>
      </c>
      <c r="C385" s="168">
        <v>0.35713</v>
      </c>
    </row>
    <row r="386" spans="1:3">
      <c r="A386" s="168" t="s">
        <v>2023</v>
      </c>
      <c r="B386" s="168">
        <v>2.0843000000000001E-4</v>
      </c>
      <c r="C386" s="168">
        <v>0.35859999999999997</v>
      </c>
    </row>
    <row r="387" spans="1:3">
      <c r="A387" s="168" t="s">
        <v>2024</v>
      </c>
      <c r="B387" s="168">
        <v>2.4298000000000001E-4</v>
      </c>
      <c r="C387" s="168">
        <v>0.35913</v>
      </c>
    </row>
    <row r="388" spans="1:3">
      <c r="A388" s="168" t="s">
        <v>2025</v>
      </c>
      <c r="B388" s="168">
        <v>-2.0778999999999999E-4</v>
      </c>
      <c r="C388" s="168">
        <v>0.36348000000000003</v>
      </c>
    </row>
    <row r="389" spans="1:3">
      <c r="A389" s="168" t="s">
        <v>2026</v>
      </c>
      <c r="B389" s="169">
        <v>-8.5690000000000001E-5</v>
      </c>
      <c r="C389" s="168">
        <v>0.36385000000000001</v>
      </c>
    </row>
    <row r="390" spans="1:3">
      <c r="A390" s="168" t="s">
        <v>2027</v>
      </c>
      <c r="B390" s="168">
        <v>1.8332E-4</v>
      </c>
      <c r="C390" s="168">
        <v>0.36438999999999999</v>
      </c>
    </row>
    <row r="391" spans="1:3">
      <c r="A391" s="168" t="s">
        <v>2028</v>
      </c>
      <c r="B391" s="169">
        <v>7.5653000000000002E-5</v>
      </c>
      <c r="C391" s="168">
        <v>0.36580000000000001</v>
      </c>
    </row>
    <row r="392" spans="1:3">
      <c r="A392" s="168" t="s">
        <v>2029</v>
      </c>
      <c r="B392" s="169">
        <v>-9.3718E-5</v>
      </c>
      <c r="C392" s="168">
        <v>0.36588999999999999</v>
      </c>
    </row>
    <row r="393" spans="1:3">
      <c r="A393" s="168" t="s">
        <v>2030</v>
      </c>
      <c r="B393" s="168">
        <v>1.8917000000000001E-4</v>
      </c>
      <c r="C393" s="168">
        <v>0.36704999999999999</v>
      </c>
    </row>
    <row r="394" spans="1:3">
      <c r="A394" s="168" t="s">
        <v>2031</v>
      </c>
      <c r="B394" s="168">
        <v>1.6160999999999999E-4</v>
      </c>
      <c r="C394" s="168">
        <v>0.36881000000000003</v>
      </c>
    </row>
    <row r="395" spans="1:3">
      <c r="A395" s="168" t="s">
        <v>2032</v>
      </c>
      <c r="B395" s="168">
        <v>1.1287E-4</v>
      </c>
      <c r="C395" s="168">
        <v>0.36925000000000002</v>
      </c>
    </row>
    <row r="396" spans="1:3">
      <c r="A396" s="168" t="s">
        <v>2033</v>
      </c>
      <c r="B396" s="169">
        <v>9.3770999999999994E-5</v>
      </c>
      <c r="C396" s="168">
        <v>0.36962</v>
      </c>
    </row>
    <row r="397" spans="1:3">
      <c r="A397" s="168" t="s">
        <v>2034</v>
      </c>
      <c r="B397" s="168">
        <v>-1.3485999999999999E-4</v>
      </c>
      <c r="C397" s="168">
        <v>0.37046000000000001</v>
      </c>
    </row>
    <row r="398" spans="1:3">
      <c r="A398" s="168" t="s">
        <v>2035</v>
      </c>
      <c r="B398" s="169">
        <v>-9.4621000000000001E-5</v>
      </c>
      <c r="C398" s="168">
        <v>0.37151000000000001</v>
      </c>
    </row>
    <row r="399" spans="1:3">
      <c r="A399" s="168" t="s">
        <v>2036</v>
      </c>
      <c r="B399" s="168">
        <v>1.8331000000000001E-4</v>
      </c>
      <c r="C399" s="168">
        <v>0.37152000000000002</v>
      </c>
    </row>
    <row r="400" spans="1:3">
      <c r="A400" s="168" t="s">
        <v>2037</v>
      </c>
      <c r="B400" s="168">
        <v>3.5745999999999998E-4</v>
      </c>
      <c r="C400" s="168">
        <v>0.37189</v>
      </c>
    </row>
    <row r="401" spans="1:3">
      <c r="A401" s="168" t="s">
        <v>2038</v>
      </c>
      <c r="B401" s="168">
        <v>-1.7254999999999999E-4</v>
      </c>
      <c r="C401" s="168">
        <v>0.37463999999999997</v>
      </c>
    </row>
    <row r="402" spans="1:3">
      <c r="A402" s="168" t="s">
        <v>2039</v>
      </c>
      <c r="B402" s="168">
        <v>-2.9147999999999999E-4</v>
      </c>
      <c r="C402" s="168">
        <v>0.37487999999999999</v>
      </c>
    </row>
    <row r="403" spans="1:3">
      <c r="A403" s="168" t="s">
        <v>2040</v>
      </c>
      <c r="B403" s="168">
        <v>-1.7747999999999999E-4</v>
      </c>
      <c r="C403" s="168">
        <v>0.37614999999999998</v>
      </c>
    </row>
    <row r="404" spans="1:3">
      <c r="A404" s="168" t="s">
        <v>2041</v>
      </c>
      <c r="B404" s="168">
        <v>3.7489000000000001E-4</v>
      </c>
      <c r="C404" s="168">
        <v>0.38112000000000001</v>
      </c>
    </row>
    <row r="405" spans="1:3">
      <c r="A405" s="168" t="s">
        <v>2042</v>
      </c>
      <c r="B405" s="168">
        <v>-5.0188999999999995E-4</v>
      </c>
      <c r="C405" s="168">
        <v>0.38266</v>
      </c>
    </row>
    <row r="406" spans="1:3">
      <c r="A406" s="168" t="s">
        <v>2043</v>
      </c>
      <c r="B406" s="169">
        <v>-8.7940000000000002E-5</v>
      </c>
      <c r="C406" s="168">
        <v>0.38412000000000002</v>
      </c>
    </row>
    <row r="407" spans="1:3">
      <c r="A407" s="168" t="s">
        <v>2044</v>
      </c>
      <c r="B407" s="169">
        <v>8.4033E-5</v>
      </c>
      <c r="C407" s="168">
        <v>0.38429000000000002</v>
      </c>
    </row>
    <row r="408" spans="1:3">
      <c r="A408" s="168" t="s">
        <v>254</v>
      </c>
      <c r="B408" s="168">
        <v>-1.0813999999999999E-3</v>
      </c>
      <c r="C408" s="168">
        <v>0.38453999999999999</v>
      </c>
    </row>
    <row r="409" spans="1:3">
      <c r="A409" s="168" t="s">
        <v>2045</v>
      </c>
      <c r="B409" s="168">
        <v>4.5462999999999998E-4</v>
      </c>
      <c r="C409" s="168">
        <v>0.38917000000000002</v>
      </c>
    </row>
    <row r="410" spans="1:3">
      <c r="A410" s="168" t="s">
        <v>239</v>
      </c>
      <c r="B410" s="168">
        <v>5.6758000000000003E-2</v>
      </c>
      <c r="C410" s="168">
        <v>0.39089000000000002</v>
      </c>
    </row>
    <row r="411" spans="1:3">
      <c r="A411" s="168" t="s">
        <v>2046</v>
      </c>
      <c r="B411" s="168">
        <v>1.8105000000000001E-4</v>
      </c>
      <c r="C411" s="168">
        <v>0.39299000000000001</v>
      </c>
    </row>
    <row r="412" spans="1:3">
      <c r="A412" s="168" t="s">
        <v>2047</v>
      </c>
      <c r="B412" s="168">
        <v>2.1303000000000001E-4</v>
      </c>
      <c r="C412" s="168">
        <v>0.39389999999999997</v>
      </c>
    </row>
    <row r="413" spans="1:3">
      <c r="A413" s="168" t="s">
        <v>2048</v>
      </c>
      <c r="B413" s="168">
        <v>3.4128000000000001E-4</v>
      </c>
      <c r="C413" s="168">
        <v>0.39446999999999999</v>
      </c>
    </row>
    <row r="414" spans="1:3">
      <c r="A414" s="168" t="s">
        <v>2049</v>
      </c>
      <c r="B414" s="168">
        <v>-2.3371000000000001E-4</v>
      </c>
      <c r="C414" s="168">
        <v>0.39468999999999999</v>
      </c>
    </row>
    <row r="415" spans="1:3">
      <c r="A415" s="168" t="s">
        <v>2050</v>
      </c>
      <c r="B415" s="168">
        <v>1.1767E-4</v>
      </c>
      <c r="C415" s="168">
        <v>0.39495000000000002</v>
      </c>
    </row>
    <row r="416" spans="1:3">
      <c r="A416" s="168" t="s">
        <v>207</v>
      </c>
      <c r="B416" s="168">
        <v>-1.2849000000000001E-3</v>
      </c>
      <c r="C416" s="168">
        <v>0.39512000000000003</v>
      </c>
    </row>
    <row r="417" spans="1:3">
      <c r="A417" s="168" t="s">
        <v>218</v>
      </c>
      <c r="B417" s="168">
        <v>-1.1168E-3</v>
      </c>
      <c r="C417" s="168">
        <v>0.39530999999999999</v>
      </c>
    </row>
    <row r="418" spans="1:3">
      <c r="A418" s="168" t="s">
        <v>2051</v>
      </c>
      <c r="B418" s="169">
        <v>7.8039000000000003E-5</v>
      </c>
      <c r="C418" s="168">
        <v>0.39554</v>
      </c>
    </row>
    <row r="419" spans="1:3">
      <c r="A419" s="168" t="s">
        <v>289</v>
      </c>
      <c r="B419" s="169">
        <v>9.5167000000000005E-5</v>
      </c>
      <c r="C419" s="168">
        <v>0.39833000000000002</v>
      </c>
    </row>
    <row r="420" spans="1:3">
      <c r="A420" s="168" t="s">
        <v>2052</v>
      </c>
      <c r="B420" s="168">
        <v>-2.2735999999999999E-4</v>
      </c>
      <c r="C420" s="168">
        <v>0.39843000000000001</v>
      </c>
    </row>
    <row r="421" spans="1:3">
      <c r="A421" s="168" t="s">
        <v>2053</v>
      </c>
      <c r="B421" s="169">
        <v>-8.5153000000000003E-5</v>
      </c>
      <c r="C421" s="168">
        <v>0.39962999999999999</v>
      </c>
    </row>
    <row r="422" spans="1:3">
      <c r="A422" s="168" t="s">
        <v>2054</v>
      </c>
      <c r="B422" s="168">
        <v>-1.0755E-4</v>
      </c>
      <c r="C422" s="168">
        <v>0.40266000000000002</v>
      </c>
    </row>
    <row r="423" spans="1:3">
      <c r="A423" s="168" t="s">
        <v>2055</v>
      </c>
      <c r="B423" s="168">
        <v>1.6113999999999999E-4</v>
      </c>
      <c r="C423" s="168">
        <v>0.40271000000000001</v>
      </c>
    </row>
    <row r="424" spans="1:3">
      <c r="A424" s="168" t="s">
        <v>2056</v>
      </c>
      <c r="B424" s="168">
        <v>1.0066000000000001E-3</v>
      </c>
      <c r="C424" s="168">
        <v>0.40503</v>
      </c>
    </row>
    <row r="425" spans="1:3">
      <c r="A425" s="168" t="s">
        <v>2057</v>
      </c>
      <c r="B425" s="168">
        <v>1.0446999999999999E-4</v>
      </c>
      <c r="C425" s="168">
        <v>0.40533000000000002</v>
      </c>
    </row>
    <row r="426" spans="1:3">
      <c r="A426" s="168" t="s">
        <v>2058</v>
      </c>
      <c r="B426" s="168">
        <v>-6.2598000000000005E-4</v>
      </c>
      <c r="C426" s="168">
        <v>0.40895999999999999</v>
      </c>
    </row>
    <row r="427" spans="1:3">
      <c r="A427" s="168" t="s">
        <v>2059</v>
      </c>
      <c r="B427" s="168">
        <v>1.7857999999999999E-4</v>
      </c>
      <c r="C427" s="168">
        <v>0.41088000000000002</v>
      </c>
    </row>
    <row r="428" spans="1:3">
      <c r="A428" s="168" t="s">
        <v>2060</v>
      </c>
      <c r="B428" s="168">
        <v>3.1095E-4</v>
      </c>
      <c r="C428" s="168">
        <v>0.41172999999999998</v>
      </c>
    </row>
    <row r="429" spans="1:3">
      <c r="A429" s="168" t="s">
        <v>2061</v>
      </c>
      <c r="B429" s="168">
        <v>4.9337000000000003E-4</v>
      </c>
      <c r="C429" s="168">
        <v>0.41325000000000001</v>
      </c>
    </row>
    <row r="430" spans="1:3">
      <c r="A430" s="168" t="s">
        <v>2062</v>
      </c>
      <c r="B430" s="168">
        <v>1.4982E-4</v>
      </c>
      <c r="C430" s="168">
        <v>0.41395999999999999</v>
      </c>
    </row>
    <row r="431" spans="1:3">
      <c r="A431" s="168" t="s">
        <v>2063</v>
      </c>
      <c r="B431" s="169">
        <v>9.0937E-5</v>
      </c>
      <c r="C431" s="168">
        <v>0.41420000000000001</v>
      </c>
    </row>
    <row r="432" spans="1:3">
      <c r="A432" s="168" t="s">
        <v>2064</v>
      </c>
      <c r="B432" s="169">
        <v>7.2067E-5</v>
      </c>
      <c r="C432" s="168">
        <v>0.41431000000000001</v>
      </c>
    </row>
    <row r="433" spans="1:3">
      <c r="A433" s="168" t="s">
        <v>2065</v>
      </c>
      <c r="B433" s="169">
        <v>6.4172999999999997E-5</v>
      </c>
      <c r="C433" s="168">
        <v>0.41505999999999998</v>
      </c>
    </row>
    <row r="434" spans="1:3">
      <c r="A434" s="168" t="s">
        <v>2066</v>
      </c>
      <c r="B434" s="168">
        <v>1.6451000000000001E-4</v>
      </c>
      <c r="C434" s="168">
        <v>0.41552</v>
      </c>
    </row>
    <row r="435" spans="1:3">
      <c r="A435" s="168" t="s">
        <v>2067</v>
      </c>
      <c r="B435" s="168">
        <v>1.4276999999999999E-4</v>
      </c>
      <c r="C435" s="168">
        <v>0.41578999999999999</v>
      </c>
    </row>
    <row r="436" spans="1:3">
      <c r="A436" s="168" t="s">
        <v>2068</v>
      </c>
      <c r="B436" s="168">
        <v>1.5147000000000001E-4</v>
      </c>
      <c r="C436" s="168">
        <v>0.41588999999999998</v>
      </c>
    </row>
    <row r="437" spans="1:3">
      <c r="A437" s="168" t="s">
        <v>2069</v>
      </c>
      <c r="B437" s="168">
        <v>4.4036999999999999E-4</v>
      </c>
      <c r="C437" s="168">
        <v>0.41596</v>
      </c>
    </row>
    <row r="438" spans="1:3">
      <c r="A438" s="168" t="s">
        <v>2070</v>
      </c>
      <c r="B438" s="168">
        <v>-3.8576000000000002E-4</v>
      </c>
      <c r="C438" s="168">
        <v>0.41613</v>
      </c>
    </row>
    <row r="439" spans="1:3">
      <c r="A439" s="168" t="s">
        <v>2071</v>
      </c>
      <c r="B439" s="168">
        <v>1.5707000000000001E-4</v>
      </c>
      <c r="C439" s="168">
        <v>0.41902</v>
      </c>
    </row>
    <row r="440" spans="1:3">
      <c r="A440" s="168" t="s">
        <v>2072</v>
      </c>
      <c r="B440" s="168">
        <v>2.0468999999999999E-4</v>
      </c>
      <c r="C440" s="168">
        <v>0.42172999999999999</v>
      </c>
    </row>
    <row r="441" spans="1:3">
      <c r="A441" s="168" t="s">
        <v>2073</v>
      </c>
      <c r="B441" s="168">
        <v>1.1915E-4</v>
      </c>
      <c r="C441" s="168">
        <v>0.42455999999999999</v>
      </c>
    </row>
    <row r="442" spans="1:3">
      <c r="A442" s="168" t="s">
        <v>2074</v>
      </c>
      <c r="B442" s="168">
        <v>1.9100000000000001E-4</v>
      </c>
      <c r="C442" s="168">
        <v>0.42576999999999998</v>
      </c>
    </row>
    <row r="443" spans="1:3">
      <c r="A443" s="168" t="s">
        <v>2075</v>
      </c>
      <c r="B443" s="168">
        <v>1.7187999999999999E-4</v>
      </c>
      <c r="C443" s="168">
        <v>0.42629</v>
      </c>
    </row>
    <row r="444" spans="1:3">
      <c r="A444" s="168" t="s">
        <v>2076</v>
      </c>
      <c r="B444" s="169">
        <v>-8.7868000000000006E-5</v>
      </c>
      <c r="C444" s="168">
        <v>0.42658000000000001</v>
      </c>
    </row>
    <row r="445" spans="1:3">
      <c r="A445" s="168" t="s">
        <v>2077</v>
      </c>
      <c r="B445" s="168">
        <v>1.7136000000000001E-4</v>
      </c>
      <c r="C445" s="168">
        <v>0.42797000000000002</v>
      </c>
    </row>
    <row r="446" spans="1:3">
      <c r="A446" s="168" t="s">
        <v>198</v>
      </c>
      <c r="B446" s="168">
        <v>-2.4277999999999999E-3</v>
      </c>
      <c r="C446" s="168">
        <v>0.42991000000000001</v>
      </c>
    </row>
    <row r="447" spans="1:3">
      <c r="A447" s="168" t="s">
        <v>2078</v>
      </c>
      <c r="B447" s="168">
        <v>-1.1454E-4</v>
      </c>
      <c r="C447" s="168">
        <v>0.43064999999999998</v>
      </c>
    </row>
    <row r="448" spans="1:3">
      <c r="A448" s="168" t="s">
        <v>2079</v>
      </c>
      <c r="B448" s="168">
        <v>-1.6568E-4</v>
      </c>
      <c r="C448" s="168">
        <v>0.43110999999999999</v>
      </c>
    </row>
    <row r="449" spans="1:3">
      <c r="A449" s="168" t="s">
        <v>2080</v>
      </c>
      <c r="B449" s="168">
        <v>1.5202E-4</v>
      </c>
      <c r="C449" s="168">
        <v>0.43298999999999999</v>
      </c>
    </row>
    <row r="450" spans="1:3">
      <c r="A450" s="168" t="s">
        <v>2081</v>
      </c>
      <c r="B450" s="169">
        <v>-9.4795000000000003E-5</v>
      </c>
      <c r="C450" s="168">
        <v>0.43320999999999998</v>
      </c>
    </row>
    <row r="451" spans="1:3">
      <c r="A451" s="168" t="s">
        <v>2082</v>
      </c>
      <c r="B451" s="168">
        <v>6.5926999999999999E-4</v>
      </c>
      <c r="C451" s="168">
        <v>0.43404999999999999</v>
      </c>
    </row>
    <row r="452" spans="1:3">
      <c r="A452" s="168" t="s">
        <v>2083</v>
      </c>
      <c r="B452" s="168">
        <v>-1.0230000000000001E-4</v>
      </c>
      <c r="C452" s="168">
        <v>0.44589000000000001</v>
      </c>
    </row>
    <row r="453" spans="1:3">
      <c r="A453" s="168" t="s">
        <v>2084</v>
      </c>
      <c r="B453" s="169">
        <v>8.3473999999999994E-5</v>
      </c>
      <c r="C453" s="168">
        <v>0.44624999999999998</v>
      </c>
    </row>
    <row r="454" spans="1:3">
      <c r="A454" s="168" t="s">
        <v>2085</v>
      </c>
      <c r="B454" s="169">
        <v>6.3909000000000001E-5</v>
      </c>
      <c r="C454" s="168">
        <v>0.44806000000000001</v>
      </c>
    </row>
    <row r="455" spans="1:3">
      <c r="A455" s="168" t="s">
        <v>2086</v>
      </c>
      <c r="B455" s="168">
        <v>-1.719E-4</v>
      </c>
      <c r="C455" s="168">
        <v>0.44835999999999998</v>
      </c>
    </row>
    <row r="456" spans="1:3">
      <c r="A456" s="168" t="s">
        <v>2087</v>
      </c>
      <c r="B456" s="169">
        <v>-7.0084000000000002E-5</v>
      </c>
      <c r="C456" s="168">
        <v>0.45034000000000002</v>
      </c>
    </row>
    <row r="457" spans="1:3">
      <c r="A457" s="168" t="s">
        <v>2088</v>
      </c>
      <c r="B457" s="169">
        <v>-9.0382000000000003E-5</v>
      </c>
      <c r="C457" s="168">
        <v>0.45118000000000003</v>
      </c>
    </row>
    <row r="458" spans="1:3">
      <c r="A458" s="168" t="s">
        <v>2089</v>
      </c>
      <c r="B458" s="168">
        <v>-2.4867999999999998E-4</v>
      </c>
      <c r="C458" s="168">
        <v>0.45637</v>
      </c>
    </row>
    <row r="459" spans="1:3">
      <c r="A459" s="168" t="s">
        <v>2090</v>
      </c>
      <c r="B459" s="169">
        <v>5.9534000000000003E-5</v>
      </c>
      <c r="C459" s="168">
        <v>0.45689000000000002</v>
      </c>
    </row>
    <row r="460" spans="1:3">
      <c r="A460" s="168" t="s">
        <v>2091</v>
      </c>
      <c r="B460" s="168">
        <v>1.1493999999999999E-4</v>
      </c>
      <c r="C460" s="168">
        <v>0.45815</v>
      </c>
    </row>
    <row r="461" spans="1:3">
      <c r="A461" s="168" t="s">
        <v>2092</v>
      </c>
      <c r="B461" s="168">
        <v>3.0224000000000001E-4</v>
      </c>
      <c r="C461" s="168">
        <v>0.46221000000000001</v>
      </c>
    </row>
    <row r="462" spans="1:3">
      <c r="A462" s="168" t="s">
        <v>2093</v>
      </c>
      <c r="B462" s="168">
        <v>1.9511999999999999E-4</v>
      </c>
      <c r="C462" s="168">
        <v>0.46671000000000001</v>
      </c>
    </row>
    <row r="463" spans="1:3">
      <c r="A463" s="168" t="s">
        <v>2094</v>
      </c>
      <c r="B463" s="169">
        <v>-9.8280000000000001E-5</v>
      </c>
      <c r="C463" s="168">
        <v>0.47114</v>
      </c>
    </row>
    <row r="464" spans="1:3">
      <c r="A464" s="168" t="s">
        <v>2095</v>
      </c>
      <c r="B464" s="168">
        <v>3.3607E-4</v>
      </c>
      <c r="C464" s="168">
        <v>0.47145999999999999</v>
      </c>
    </row>
    <row r="465" spans="1:3">
      <c r="A465" s="168" t="s">
        <v>2096</v>
      </c>
      <c r="B465" s="168">
        <v>1.8798999999999999E-4</v>
      </c>
      <c r="C465" s="168">
        <v>0.47303000000000001</v>
      </c>
    </row>
    <row r="466" spans="1:3">
      <c r="A466" s="168" t="s">
        <v>237</v>
      </c>
      <c r="B466" s="168">
        <v>-4.0647999999999997E-2</v>
      </c>
      <c r="C466" s="168">
        <v>0.47314000000000001</v>
      </c>
    </row>
    <row r="467" spans="1:3">
      <c r="A467" s="168" t="s">
        <v>2097</v>
      </c>
      <c r="B467" s="168">
        <v>1.1518000000000001E-4</v>
      </c>
      <c r="C467" s="168">
        <v>0.47320000000000001</v>
      </c>
    </row>
    <row r="468" spans="1:3">
      <c r="A468" s="168" t="s">
        <v>2098</v>
      </c>
      <c r="B468" s="169">
        <v>-9.2614000000000005E-5</v>
      </c>
      <c r="C468" s="168">
        <v>0.47432000000000002</v>
      </c>
    </row>
    <row r="469" spans="1:3">
      <c r="A469" s="168" t="s">
        <v>2099</v>
      </c>
      <c r="B469" s="169">
        <v>7.6143000000000006E-5</v>
      </c>
      <c r="C469" s="168">
        <v>0.47516999999999998</v>
      </c>
    </row>
    <row r="470" spans="1:3">
      <c r="A470" s="168" t="s">
        <v>2100</v>
      </c>
      <c r="B470" s="168">
        <v>-4.2213999999999999E-4</v>
      </c>
      <c r="C470" s="168">
        <v>0.47636000000000001</v>
      </c>
    </row>
    <row r="471" spans="1:3">
      <c r="A471" s="168" t="s">
        <v>2101</v>
      </c>
      <c r="B471" s="168">
        <v>-4.2213999999999999E-4</v>
      </c>
      <c r="C471" s="168">
        <v>0.47636000000000001</v>
      </c>
    </row>
    <row r="472" spans="1:3">
      <c r="A472" s="168" t="s">
        <v>2102</v>
      </c>
      <c r="B472" s="168">
        <v>-2.4662000000000002E-4</v>
      </c>
      <c r="C472" s="168">
        <v>0.47715000000000002</v>
      </c>
    </row>
    <row r="473" spans="1:3">
      <c r="A473" s="168" t="s">
        <v>2103</v>
      </c>
      <c r="B473" s="168">
        <v>4.1009E-4</v>
      </c>
      <c r="C473" s="168">
        <v>0.47925000000000001</v>
      </c>
    </row>
    <row r="474" spans="1:3">
      <c r="A474" s="168" t="s">
        <v>2104</v>
      </c>
      <c r="B474" s="168">
        <v>2.0738000000000001E-4</v>
      </c>
      <c r="C474" s="168">
        <v>0.47943000000000002</v>
      </c>
    </row>
    <row r="475" spans="1:3">
      <c r="A475" s="168" t="s">
        <v>2105</v>
      </c>
      <c r="B475" s="168">
        <v>-1.4621999999999999E-4</v>
      </c>
      <c r="C475" s="168">
        <v>0.48226000000000002</v>
      </c>
    </row>
    <row r="476" spans="1:3">
      <c r="A476" s="168" t="s">
        <v>2106</v>
      </c>
      <c r="B476" s="169">
        <v>6.0699999999999998E-5</v>
      </c>
      <c r="C476" s="168">
        <v>0.48259999999999997</v>
      </c>
    </row>
    <row r="477" spans="1:3">
      <c r="A477" s="168" t="s">
        <v>2107</v>
      </c>
      <c r="B477" s="168">
        <v>5.1265000000000002E-4</v>
      </c>
      <c r="C477" s="168">
        <v>0.48581999999999997</v>
      </c>
    </row>
    <row r="478" spans="1:3">
      <c r="A478" s="168" t="s">
        <v>2108</v>
      </c>
      <c r="B478" s="169">
        <v>7.2483000000000004E-5</v>
      </c>
      <c r="C478" s="168">
        <v>0.48823</v>
      </c>
    </row>
    <row r="479" spans="1:3">
      <c r="A479" s="168" t="s">
        <v>208</v>
      </c>
      <c r="B479" s="168">
        <v>-1.5145E-3</v>
      </c>
      <c r="C479" s="168">
        <v>0.48936000000000002</v>
      </c>
    </row>
    <row r="480" spans="1:3">
      <c r="A480" s="168" t="s">
        <v>2109</v>
      </c>
      <c r="B480" s="168">
        <v>-1.5259E-4</v>
      </c>
      <c r="C480" s="168">
        <v>0.48965999999999998</v>
      </c>
    </row>
    <row r="481" spans="1:3">
      <c r="A481" s="168" t="s">
        <v>2110</v>
      </c>
      <c r="B481" s="168">
        <v>2.2435000000000001E-4</v>
      </c>
      <c r="C481" s="168">
        <v>0.49086000000000002</v>
      </c>
    </row>
    <row r="482" spans="1:3">
      <c r="A482" s="168" t="s">
        <v>2111</v>
      </c>
      <c r="B482" s="168">
        <v>1.247E-4</v>
      </c>
      <c r="C482" s="168">
        <v>0.49197999999999997</v>
      </c>
    </row>
    <row r="483" spans="1:3">
      <c r="A483" s="168" t="s">
        <v>2112</v>
      </c>
      <c r="B483" s="169">
        <v>7.8913999999999997E-5</v>
      </c>
      <c r="C483" s="168">
        <v>0.49229000000000001</v>
      </c>
    </row>
    <row r="484" spans="1:3">
      <c r="A484" s="168" t="s">
        <v>2113</v>
      </c>
      <c r="B484" s="169">
        <v>-8.6570000000000006E-5</v>
      </c>
      <c r="C484" s="168">
        <v>0.49358999999999997</v>
      </c>
    </row>
    <row r="485" spans="1:3">
      <c r="A485" s="168" t="s">
        <v>2114</v>
      </c>
      <c r="B485" s="169">
        <v>-8.0802000000000003E-5</v>
      </c>
      <c r="C485" s="168">
        <v>0.49424000000000001</v>
      </c>
    </row>
    <row r="486" spans="1:3">
      <c r="A486" s="168" t="s">
        <v>2115</v>
      </c>
      <c r="B486" s="168">
        <v>2.4830000000000002E-4</v>
      </c>
      <c r="C486" s="168">
        <v>0.49553999999999998</v>
      </c>
    </row>
    <row r="487" spans="1:3">
      <c r="A487" s="168" t="s">
        <v>2116</v>
      </c>
      <c r="B487" s="168">
        <v>-1.0914E-4</v>
      </c>
      <c r="C487" s="168">
        <v>0.49653999999999998</v>
      </c>
    </row>
    <row r="488" spans="1:3">
      <c r="A488" s="168" t="s">
        <v>2117</v>
      </c>
      <c r="B488" s="168">
        <v>1.1567E-4</v>
      </c>
      <c r="C488" s="168">
        <v>0.49781999999999998</v>
      </c>
    </row>
    <row r="489" spans="1:3">
      <c r="A489" s="168" t="s">
        <v>2118</v>
      </c>
      <c r="B489" s="168">
        <v>-2.6094999999999997E-4</v>
      </c>
      <c r="C489" s="168">
        <v>0.49893999999999999</v>
      </c>
    </row>
    <row r="490" spans="1:3">
      <c r="A490" s="168" t="s">
        <v>2119</v>
      </c>
      <c r="B490" s="168">
        <v>1.17E-4</v>
      </c>
      <c r="C490" s="168">
        <v>0.50363000000000002</v>
      </c>
    </row>
    <row r="491" spans="1:3">
      <c r="A491" s="168" t="s">
        <v>2120</v>
      </c>
      <c r="B491" s="169">
        <v>7.7161000000000002E-5</v>
      </c>
      <c r="C491" s="168">
        <v>0.50658999999999998</v>
      </c>
    </row>
    <row r="492" spans="1:3">
      <c r="A492" s="168" t="s">
        <v>2121</v>
      </c>
      <c r="B492" s="168">
        <v>1.3619000000000001E-4</v>
      </c>
      <c r="C492" s="168">
        <v>0.50732999999999995</v>
      </c>
    </row>
    <row r="493" spans="1:3">
      <c r="A493" s="168" t="s">
        <v>2122</v>
      </c>
      <c r="B493" s="169">
        <v>-5.3029999999999999E-5</v>
      </c>
      <c r="C493" s="168">
        <v>0.50805999999999996</v>
      </c>
    </row>
    <row r="494" spans="1:3">
      <c r="A494" s="168" t="s">
        <v>2123</v>
      </c>
      <c r="B494" s="168">
        <v>5.0783999999999996E-4</v>
      </c>
      <c r="C494" s="168">
        <v>0.51127</v>
      </c>
    </row>
    <row r="495" spans="1:3">
      <c r="A495" s="168" t="s">
        <v>2124</v>
      </c>
      <c r="B495" s="169">
        <v>-7.0031999999999996E-5</v>
      </c>
      <c r="C495" s="168">
        <v>0.51236000000000004</v>
      </c>
    </row>
    <row r="496" spans="1:3">
      <c r="A496" s="168" t="s">
        <v>2125</v>
      </c>
      <c r="B496" s="168">
        <v>1.3070000000000001E-4</v>
      </c>
      <c r="C496" s="168">
        <v>0.51375999999999999</v>
      </c>
    </row>
    <row r="497" spans="1:3">
      <c r="A497" s="168" t="s">
        <v>2126</v>
      </c>
      <c r="B497" s="168">
        <v>3.2259999999999998E-4</v>
      </c>
      <c r="C497" s="168">
        <v>0.51566999999999996</v>
      </c>
    </row>
    <row r="498" spans="1:3">
      <c r="A498" s="168" t="s">
        <v>2127</v>
      </c>
      <c r="B498" s="169">
        <v>-9.2002000000000004E-5</v>
      </c>
      <c r="C498" s="168">
        <v>0.51668000000000003</v>
      </c>
    </row>
    <row r="499" spans="1:3">
      <c r="A499" s="168" t="s">
        <v>2128</v>
      </c>
      <c r="B499" s="169">
        <v>-9.0857000000000001E-5</v>
      </c>
      <c r="C499" s="168">
        <v>0.52268000000000003</v>
      </c>
    </row>
    <row r="500" spans="1:3">
      <c r="A500" s="168" t="s">
        <v>2129</v>
      </c>
      <c r="B500" s="168">
        <v>1.0423E-4</v>
      </c>
      <c r="C500" s="168">
        <v>0.52310999999999996</v>
      </c>
    </row>
    <row r="501" spans="1:3">
      <c r="A501" s="168" t="s">
        <v>2130</v>
      </c>
      <c r="B501" s="168">
        <v>-1.1353000000000001E-4</v>
      </c>
      <c r="C501" s="168">
        <v>0.53112999999999999</v>
      </c>
    </row>
    <row r="502" spans="1:3">
      <c r="A502" s="168" t="s">
        <v>2131</v>
      </c>
      <c r="B502" s="169">
        <v>6.2111000000000002E-5</v>
      </c>
      <c r="C502" s="168">
        <v>0.53156000000000003</v>
      </c>
    </row>
    <row r="503" spans="1:3">
      <c r="A503" s="168" t="s">
        <v>2132</v>
      </c>
      <c r="B503" s="168">
        <v>1.5396E-4</v>
      </c>
      <c r="C503" s="168">
        <v>0.53666999999999998</v>
      </c>
    </row>
    <row r="504" spans="1:3">
      <c r="A504" s="168" t="s">
        <v>2133</v>
      </c>
      <c r="B504" s="168">
        <v>1.1186E-4</v>
      </c>
      <c r="C504" s="168">
        <v>0.53949000000000003</v>
      </c>
    </row>
    <row r="505" spans="1:3">
      <c r="A505" s="168" t="s">
        <v>2134</v>
      </c>
      <c r="B505" s="168">
        <v>1.1245E-4</v>
      </c>
      <c r="C505" s="168">
        <v>0.54339000000000004</v>
      </c>
    </row>
    <row r="506" spans="1:3">
      <c r="A506" s="168" t="s">
        <v>2135</v>
      </c>
      <c r="B506" s="169">
        <v>-5.0664999999999997E-5</v>
      </c>
      <c r="C506" s="168">
        <v>0.55035999999999996</v>
      </c>
    </row>
    <row r="507" spans="1:3">
      <c r="A507" s="168" t="s">
        <v>2136</v>
      </c>
      <c r="B507" s="168">
        <v>-3.2050999999999998E-4</v>
      </c>
      <c r="C507" s="168">
        <v>0.55051000000000005</v>
      </c>
    </row>
    <row r="508" spans="1:3">
      <c r="A508" s="168" t="s">
        <v>2137</v>
      </c>
      <c r="B508" s="168">
        <v>-1.2360999999999999E-4</v>
      </c>
      <c r="C508" s="168">
        <v>0.55062</v>
      </c>
    </row>
    <row r="509" spans="1:3">
      <c r="A509" s="168" t="s">
        <v>2138</v>
      </c>
      <c r="B509" s="168">
        <v>2.8759E-4</v>
      </c>
      <c r="C509" s="168">
        <v>0.55234000000000005</v>
      </c>
    </row>
    <row r="510" spans="1:3">
      <c r="A510" s="168" t="s">
        <v>2139</v>
      </c>
      <c r="B510" s="169">
        <v>-7.5764000000000002E-5</v>
      </c>
      <c r="C510" s="168">
        <v>0.55274000000000001</v>
      </c>
    </row>
    <row r="511" spans="1:3">
      <c r="A511" s="168" t="s">
        <v>2140</v>
      </c>
      <c r="B511" s="169">
        <v>9.9327999999999995E-5</v>
      </c>
      <c r="C511" s="168">
        <v>0.55300000000000005</v>
      </c>
    </row>
    <row r="512" spans="1:3">
      <c r="A512" s="168" t="s">
        <v>2141</v>
      </c>
      <c r="B512" s="168">
        <v>3.3162000000000003E-4</v>
      </c>
      <c r="C512" s="168">
        <v>0.55467</v>
      </c>
    </row>
    <row r="513" spans="1:3">
      <c r="A513" s="168" t="s">
        <v>2142</v>
      </c>
      <c r="B513" s="168">
        <v>4.571E-4</v>
      </c>
      <c r="C513" s="168">
        <v>0.55481000000000003</v>
      </c>
    </row>
    <row r="514" spans="1:3">
      <c r="A514" s="168" t="s">
        <v>2143</v>
      </c>
      <c r="B514" s="169">
        <v>-8.3928E-5</v>
      </c>
      <c r="C514" s="168">
        <v>0.55488999999999999</v>
      </c>
    </row>
    <row r="515" spans="1:3">
      <c r="A515" s="168" t="s">
        <v>2144</v>
      </c>
      <c r="B515" s="168">
        <v>5.6517000000000004E-4</v>
      </c>
      <c r="C515" s="168">
        <v>0.55537999999999998</v>
      </c>
    </row>
    <row r="516" spans="1:3">
      <c r="A516" s="168" t="s">
        <v>2145</v>
      </c>
      <c r="B516" s="169">
        <v>5.1035999999999997E-5</v>
      </c>
      <c r="C516" s="168">
        <v>0.55733999999999995</v>
      </c>
    </row>
    <row r="517" spans="1:3">
      <c r="A517" s="168" t="s">
        <v>2146</v>
      </c>
      <c r="B517" s="169">
        <v>7.4116999999999995E-5</v>
      </c>
      <c r="C517" s="168">
        <v>0.56044000000000005</v>
      </c>
    </row>
    <row r="518" spans="1:3">
      <c r="A518" s="168" t="s">
        <v>2147</v>
      </c>
      <c r="B518" s="169">
        <v>-7.9938000000000006E-5</v>
      </c>
      <c r="C518" s="168">
        <v>0.56189</v>
      </c>
    </row>
    <row r="519" spans="1:3">
      <c r="A519" s="168" t="s">
        <v>2148</v>
      </c>
      <c r="B519" s="168">
        <v>1.2993999999999999E-4</v>
      </c>
      <c r="C519" s="168">
        <v>0.56203999999999998</v>
      </c>
    </row>
    <row r="520" spans="1:3">
      <c r="A520" s="168" t="s">
        <v>2149</v>
      </c>
      <c r="B520" s="169">
        <v>5.5492999999999999E-5</v>
      </c>
      <c r="C520" s="168">
        <v>0.56305000000000005</v>
      </c>
    </row>
    <row r="521" spans="1:3">
      <c r="A521" s="168" t="s">
        <v>277</v>
      </c>
      <c r="B521" s="169">
        <v>4.7735999999999998E-5</v>
      </c>
      <c r="C521" s="168">
        <v>0.56474000000000002</v>
      </c>
    </row>
    <row r="522" spans="1:3">
      <c r="A522" s="168" t="s">
        <v>2150</v>
      </c>
      <c r="B522" s="169">
        <v>8.5414999999999995E-5</v>
      </c>
      <c r="C522" s="168">
        <v>0.56845999999999997</v>
      </c>
    </row>
    <row r="523" spans="1:3">
      <c r="A523" s="168" t="s">
        <v>2151</v>
      </c>
      <c r="B523" s="168">
        <v>1.5260999999999999E-4</v>
      </c>
      <c r="C523" s="168">
        <v>0.57015000000000005</v>
      </c>
    </row>
    <row r="524" spans="1:3">
      <c r="A524" s="168" t="s">
        <v>2152</v>
      </c>
      <c r="B524" s="169">
        <v>-6.9434E-5</v>
      </c>
      <c r="C524" s="168">
        <v>0.57115000000000005</v>
      </c>
    </row>
    <row r="525" spans="1:3">
      <c r="A525" s="168" t="s">
        <v>2153</v>
      </c>
      <c r="B525" s="168">
        <v>-1.8694E-4</v>
      </c>
      <c r="C525" s="168">
        <v>0.57133</v>
      </c>
    </row>
    <row r="526" spans="1:3">
      <c r="A526" s="168" t="s">
        <v>2154</v>
      </c>
      <c r="B526" s="168">
        <v>-1.7275E-4</v>
      </c>
      <c r="C526" s="168">
        <v>0.57169999999999999</v>
      </c>
    </row>
    <row r="527" spans="1:3">
      <c r="A527" s="168" t="s">
        <v>2155</v>
      </c>
      <c r="B527" s="168">
        <v>1.4247000000000001E-4</v>
      </c>
      <c r="C527" s="168">
        <v>0.57338999999999996</v>
      </c>
    </row>
    <row r="528" spans="1:3">
      <c r="A528" s="168" t="s">
        <v>2156</v>
      </c>
      <c r="B528" s="169">
        <v>6.5747000000000006E-5</v>
      </c>
      <c r="C528" s="168">
        <v>0.57345000000000002</v>
      </c>
    </row>
    <row r="529" spans="1:3">
      <c r="A529" s="168" t="s">
        <v>2157</v>
      </c>
      <c r="B529" s="169">
        <v>9.0319E-5</v>
      </c>
      <c r="C529" s="168">
        <v>0.57472000000000001</v>
      </c>
    </row>
    <row r="530" spans="1:3">
      <c r="A530" s="168" t="s">
        <v>2158</v>
      </c>
      <c r="B530" s="169">
        <v>-5.3164000000000001E-5</v>
      </c>
      <c r="C530" s="168">
        <v>0.57484000000000002</v>
      </c>
    </row>
    <row r="531" spans="1:3">
      <c r="A531" s="168" t="s">
        <v>2159</v>
      </c>
      <c r="B531" s="169">
        <v>-6.0285000000000003E-5</v>
      </c>
      <c r="C531" s="168">
        <v>0.57606000000000002</v>
      </c>
    </row>
    <row r="532" spans="1:3">
      <c r="A532" s="168" t="s">
        <v>2160</v>
      </c>
      <c r="B532" s="169">
        <v>5.1329000000000003E-5</v>
      </c>
      <c r="C532" s="168">
        <v>0.57693000000000005</v>
      </c>
    </row>
    <row r="533" spans="1:3">
      <c r="A533" s="168" t="s">
        <v>2161</v>
      </c>
      <c r="B533" s="169">
        <v>5.5912999999999998E-5</v>
      </c>
      <c r="C533" s="168">
        <v>0.58174000000000003</v>
      </c>
    </row>
    <row r="534" spans="1:3">
      <c r="A534" s="168" t="s">
        <v>2162</v>
      </c>
      <c r="B534" s="168">
        <v>1.5124E-4</v>
      </c>
      <c r="C534" s="168">
        <v>0.58186000000000004</v>
      </c>
    </row>
    <row r="535" spans="1:3">
      <c r="A535" s="168" t="s">
        <v>2163</v>
      </c>
      <c r="B535" s="168">
        <v>-1.3299000000000001E-4</v>
      </c>
      <c r="C535" s="168">
        <v>0.58442000000000005</v>
      </c>
    </row>
    <row r="536" spans="1:3">
      <c r="A536" s="168" t="s">
        <v>2164</v>
      </c>
      <c r="B536" s="169">
        <v>6.0510999999999997E-5</v>
      </c>
      <c r="C536" s="168">
        <v>0.58599999999999997</v>
      </c>
    </row>
    <row r="537" spans="1:3">
      <c r="A537" s="168" t="s">
        <v>2165</v>
      </c>
      <c r="B537" s="169">
        <v>4.4767E-5</v>
      </c>
      <c r="C537" s="168">
        <v>0.58655999999999997</v>
      </c>
    </row>
    <row r="538" spans="1:3">
      <c r="A538" s="168" t="s">
        <v>2166</v>
      </c>
      <c r="B538" s="168">
        <v>1.0658999999999999E-4</v>
      </c>
      <c r="C538" s="168">
        <v>0.58823000000000003</v>
      </c>
    </row>
    <row r="539" spans="1:3">
      <c r="A539" s="168" t="s">
        <v>2167</v>
      </c>
      <c r="B539" s="169">
        <v>-9.3026E-5</v>
      </c>
      <c r="C539" s="168">
        <v>0.58850999999999998</v>
      </c>
    </row>
    <row r="540" spans="1:3">
      <c r="A540" s="168" t="s">
        <v>2168</v>
      </c>
      <c r="B540" s="169">
        <v>5.4966999999999997E-5</v>
      </c>
      <c r="C540" s="168">
        <v>0.58858999999999995</v>
      </c>
    </row>
    <row r="541" spans="1:3">
      <c r="A541" s="168" t="s">
        <v>2169</v>
      </c>
      <c r="B541" s="169">
        <v>4.2870999999999997E-5</v>
      </c>
      <c r="C541" s="168">
        <v>0.58950000000000002</v>
      </c>
    </row>
    <row r="542" spans="1:3">
      <c r="A542" s="168" t="s">
        <v>2170</v>
      </c>
      <c r="B542" s="169">
        <v>7.5582999999999998E-5</v>
      </c>
      <c r="C542" s="168">
        <v>0.58950000000000002</v>
      </c>
    </row>
    <row r="543" spans="1:3">
      <c r="A543" s="168" t="s">
        <v>2171</v>
      </c>
      <c r="B543" s="169">
        <v>-5.3375999999999999E-5</v>
      </c>
      <c r="C543" s="168">
        <v>0.58984000000000003</v>
      </c>
    </row>
    <row r="544" spans="1:3">
      <c r="A544" s="168" t="s">
        <v>2172</v>
      </c>
      <c r="B544" s="169">
        <v>-5.0281000000000002E-5</v>
      </c>
      <c r="C544" s="168">
        <v>0.59004000000000001</v>
      </c>
    </row>
    <row r="545" spans="1:3">
      <c r="A545" s="168" t="s">
        <v>2173</v>
      </c>
      <c r="B545" s="168">
        <v>-1.4338999999999999E-4</v>
      </c>
      <c r="C545" s="168">
        <v>0.59194000000000002</v>
      </c>
    </row>
    <row r="546" spans="1:3">
      <c r="A546" s="168" t="s">
        <v>2174</v>
      </c>
      <c r="B546" s="168">
        <v>2.9137999999999999E-4</v>
      </c>
      <c r="C546" s="168">
        <v>0.59689999999999999</v>
      </c>
    </row>
    <row r="547" spans="1:3">
      <c r="A547" s="168" t="s">
        <v>2175</v>
      </c>
      <c r="B547" s="169">
        <v>-5.1267000000000002E-5</v>
      </c>
      <c r="C547" s="168">
        <v>0.60163999999999995</v>
      </c>
    </row>
    <row r="548" spans="1:3">
      <c r="A548" s="168" t="s">
        <v>2176</v>
      </c>
      <c r="B548" s="169">
        <v>-6.9478000000000001E-5</v>
      </c>
      <c r="C548" s="168">
        <v>0.60236999999999996</v>
      </c>
    </row>
    <row r="549" spans="1:3">
      <c r="A549" s="168" t="s">
        <v>2177</v>
      </c>
      <c r="B549" s="168">
        <v>1.1713E-4</v>
      </c>
      <c r="C549" s="168">
        <v>0.60329999999999995</v>
      </c>
    </row>
    <row r="550" spans="1:3">
      <c r="A550" s="168" t="s">
        <v>2178</v>
      </c>
      <c r="B550" s="169">
        <v>5.8087999999999997E-5</v>
      </c>
      <c r="C550" s="168">
        <v>0.60363</v>
      </c>
    </row>
    <row r="551" spans="1:3">
      <c r="A551" s="168" t="s">
        <v>2179</v>
      </c>
      <c r="B551" s="168">
        <v>1.4360999999999999E-4</v>
      </c>
      <c r="C551" s="168">
        <v>0.60370999999999997</v>
      </c>
    </row>
    <row r="552" spans="1:3">
      <c r="A552" s="168" t="s">
        <v>2180</v>
      </c>
      <c r="B552" s="169">
        <v>-3.9422000000000003E-5</v>
      </c>
      <c r="C552" s="168">
        <v>0.60414000000000001</v>
      </c>
    </row>
    <row r="553" spans="1:3">
      <c r="A553" s="168" t="s">
        <v>2181</v>
      </c>
      <c r="B553" s="168">
        <v>1.1132E-4</v>
      </c>
      <c r="C553" s="168">
        <v>0.60497000000000001</v>
      </c>
    </row>
    <row r="554" spans="1:3">
      <c r="A554" s="168" t="s">
        <v>2182</v>
      </c>
      <c r="B554" s="168">
        <v>1.7614E-4</v>
      </c>
      <c r="C554" s="168">
        <v>0.60511999999999999</v>
      </c>
    </row>
    <row r="555" spans="1:3">
      <c r="A555" s="168" t="s">
        <v>2183</v>
      </c>
      <c r="B555" s="168">
        <v>-1.3888E-4</v>
      </c>
      <c r="C555" s="168">
        <v>0.60555000000000003</v>
      </c>
    </row>
    <row r="556" spans="1:3">
      <c r="A556" s="168" t="s">
        <v>2184</v>
      </c>
      <c r="B556" s="168">
        <v>3.5115E-4</v>
      </c>
      <c r="C556" s="168">
        <v>0.60782000000000003</v>
      </c>
    </row>
    <row r="557" spans="1:3">
      <c r="A557" s="168" t="s">
        <v>2185</v>
      </c>
      <c r="B557" s="168">
        <v>1.4318999999999999E-4</v>
      </c>
      <c r="C557" s="168">
        <v>0.60934999999999995</v>
      </c>
    </row>
    <row r="558" spans="1:3">
      <c r="A558" s="168" t="s">
        <v>2186</v>
      </c>
      <c r="B558" s="169">
        <v>-8.7640999999999997E-5</v>
      </c>
      <c r="C558" s="168">
        <v>0.61507999999999996</v>
      </c>
    </row>
    <row r="559" spans="1:3">
      <c r="A559" s="168" t="s">
        <v>2187</v>
      </c>
      <c r="B559" s="169">
        <v>7.4868000000000002E-5</v>
      </c>
      <c r="C559" s="168">
        <v>0.61602000000000001</v>
      </c>
    </row>
    <row r="560" spans="1:3">
      <c r="A560" s="168" t="s">
        <v>2188</v>
      </c>
      <c r="B560" s="168">
        <v>-1.5084000000000001E-4</v>
      </c>
      <c r="C560" s="168">
        <v>0.61728000000000005</v>
      </c>
    </row>
    <row r="561" spans="1:3">
      <c r="A561" s="168" t="s">
        <v>2189</v>
      </c>
      <c r="B561" s="169">
        <v>-4.1699000000000002E-5</v>
      </c>
      <c r="C561" s="168">
        <v>0.62053999999999998</v>
      </c>
    </row>
    <row r="562" spans="1:3">
      <c r="A562" s="168" t="s">
        <v>2190</v>
      </c>
      <c r="B562" s="169">
        <v>5.9654000000000002E-5</v>
      </c>
      <c r="C562" s="168">
        <v>0.62090999999999996</v>
      </c>
    </row>
    <row r="563" spans="1:3">
      <c r="A563" s="168" t="s">
        <v>2191</v>
      </c>
      <c r="B563" s="169">
        <v>7.6481000000000002E-5</v>
      </c>
      <c r="C563" s="168">
        <v>0.62095</v>
      </c>
    </row>
    <row r="564" spans="1:3">
      <c r="A564" s="168" t="s">
        <v>2192</v>
      </c>
      <c r="B564" s="169">
        <v>-4.0729999999999998E-5</v>
      </c>
      <c r="C564" s="168">
        <v>0.62412000000000001</v>
      </c>
    </row>
    <row r="565" spans="1:3">
      <c r="A565" s="168" t="s">
        <v>2193</v>
      </c>
      <c r="B565" s="168">
        <v>1.4171999999999999E-4</v>
      </c>
      <c r="C565" s="168">
        <v>0.62461999999999995</v>
      </c>
    </row>
    <row r="566" spans="1:3">
      <c r="A566" s="168" t="s">
        <v>2194</v>
      </c>
      <c r="B566" s="169">
        <v>-9.7266E-5</v>
      </c>
      <c r="C566" s="168">
        <v>0.62602000000000002</v>
      </c>
    </row>
    <row r="567" spans="1:3">
      <c r="A567" s="168" t="s">
        <v>2195</v>
      </c>
      <c r="B567" s="169">
        <v>-5.1709000000000002E-5</v>
      </c>
      <c r="C567" s="168">
        <v>0.63024999999999998</v>
      </c>
    </row>
    <row r="568" spans="1:3">
      <c r="A568" s="168" t="s">
        <v>2196</v>
      </c>
      <c r="B568" s="169">
        <v>7.6382000000000002E-5</v>
      </c>
      <c r="C568" s="168">
        <v>0.63051000000000001</v>
      </c>
    </row>
    <row r="569" spans="1:3">
      <c r="A569" s="168" t="s">
        <v>2197</v>
      </c>
      <c r="B569" s="168">
        <v>1.2658E-4</v>
      </c>
      <c r="C569" s="168">
        <v>0.63149999999999995</v>
      </c>
    </row>
    <row r="570" spans="1:3">
      <c r="A570" s="168" t="s">
        <v>2198</v>
      </c>
      <c r="B570" s="169">
        <v>-9.9532999999999997E-5</v>
      </c>
      <c r="C570" s="168">
        <v>0.63229000000000002</v>
      </c>
    </row>
    <row r="571" spans="1:3">
      <c r="A571" s="168" t="s">
        <v>2199</v>
      </c>
      <c r="B571" s="169">
        <v>8.3356999999999995E-5</v>
      </c>
      <c r="C571" s="168">
        <v>0.63695999999999997</v>
      </c>
    </row>
    <row r="572" spans="1:3">
      <c r="A572" s="168" t="s">
        <v>2200</v>
      </c>
      <c r="B572" s="169">
        <v>-3.8271E-5</v>
      </c>
      <c r="C572" s="168">
        <v>0.63775999999999999</v>
      </c>
    </row>
    <row r="573" spans="1:3">
      <c r="A573" s="168" t="s">
        <v>2201</v>
      </c>
      <c r="B573" s="168">
        <v>-1.0053E-4</v>
      </c>
      <c r="C573" s="168">
        <v>0.63812999999999998</v>
      </c>
    </row>
    <row r="574" spans="1:3">
      <c r="A574" s="168" t="s">
        <v>2202</v>
      </c>
      <c r="B574" s="168">
        <v>1.0936E-4</v>
      </c>
      <c r="C574" s="168">
        <v>0.63890000000000002</v>
      </c>
    </row>
    <row r="575" spans="1:3">
      <c r="A575" s="168" t="s">
        <v>2203</v>
      </c>
      <c r="B575" s="168">
        <v>1.0056E-4</v>
      </c>
      <c r="C575" s="168">
        <v>0.64015</v>
      </c>
    </row>
    <row r="576" spans="1:3">
      <c r="A576" s="168" t="s">
        <v>2204</v>
      </c>
      <c r="B576" s="168">
        <v>1.5003999999999999E-4</v>
      </c>
      <c r="C576" s="168">
        <v>0.64015</v>
      </c>
    </row>
    <row r="577" spans="1:3">
      <c r="A577" s="168" t="s">
        <v>2205</v>
      </c>
      <c r="B577" s="169">
        <v>4.1108E-5</v>
      </c>
      <c r="C577" s="168">
        <v>0.64061999999999997</v>
      </c>
    </row>
    <row r="578" spans="1:3">
      <c r="A578" s="168" t="s">
        <v>2206</v>
      </c>
      <c r="B578" s="169">
        <v>-9.0723999999999994E-5</v>
      </c>
      <c r="C578" s="168">
        <v>0.64141999999999999</v>
      </c>
    </row>
    <row r="579" spans="1:3">
      <c r="A579" s="168" t="s">
        <v>258</v>
      </c>
      <c r="B579" s="168">
        <v>4.2667E-3</v>
      </c>
      <c r="C579" s="168">
        <v>0.64200000000000002</v>
      </c>
    </row>
    <row r="580" spans="1:3">
      <c r="A580" s="168" t="s">
        <v>2207</v>
      </c>
      <c r="B580" s="169">
        <v>9.7492999999999996E-5</v>
      </c>
      <c r="C580" s="168">
        <v>0.64378000000000002</v>
      </c>
    </row>
    <row r="581" spans="1:3">
      <c r="A581" s="168" t="s">
        <v>2208</v>
      </c>
      <c r="B581" s="168">
        <v>1.7767E-4</v>
      </c>
      <c r="C581" s="168">
        <v>0.64478000000000002</v>
      </c>
    </row>
    <row r="582" spans="1:3">
      <c r="A582" s="168" t="s">
        <v>2209</v>
      </c>
      <c r="B582" s="168">
        <v>-1.7191E-4</v>
      </c>
      <c r="C582" s="168">
        <v>0.64868999999999999</v>
      </c>
    </row>
    <row r="583" spans="1:3">
      <c r="A583" s="168" t="s">
        <v>2210</v>
      </c>
      <c r="B583" s="169">
        <v>6.6587000000000005E-5</v>
      </c>
      <c r="C583" s="168">
        <v>0.64915999999999996</v>
      </c>
    </row>
    <row r="584" spans="1:3">
      <c r="A584" s="168" t="s">
        <v>2211</v>
      </c>
      <c r="B584" s="168">
        <v>1.462E-4</v>
      </c>
      <c r="C584" s="168">
        <v>0.65034999999999998</v>
      </c>
    </row>
    <row r="585" spans="1:3">
      <c r="A585" s="168" t="s">
        <v>2212</v>
      </c>
      <c r="B585" s="169">
        <v>-5.2203000000000001E-5</v>
      </c>
      <c r="C585" s="168">
        <v>0.65090000000000003</v>
      </c>
    </row>
    <row r="586" spans="1:3">
      <c r="A586" s="168" t="s">
        <v>2213</v>
      </c>
      <c r="B586" s="168">
        <v>1.4291E-4</v>
      </c>
      <c r="C586" s="168">
        <v>0.65422000000000002</v>
      </c>
    </row>
    <row r="587" spans="1:3">
      <c r="A587" s="168" t="s">
        <v>2214</v>
      </c>
      <c r="B587" s="169">
        <v>-5.8292999999999999E-5</v>
      </c>
      <c r="C587" s="168">
        <v>0.65534999999999999</v>
      </c>
    </row>
    <row r="588" spans="1:3">
      <c r="A588" s="168" t="s">
        <v>2215</v>
      </c>
      <c r="B588" s="168">
        <v>1.7961999999999999E-4</v>
      </c>
      <c r="C588" s="168">
        <v>0.65576000000000001</v>
      </c>
    </row>
    <row r="589" spans="1:3">
      <c r="A589" s="168" t="s">
        <v>2216</v>
      </c>
      <c r="B589" s="169">
        <v>3.4792000000000002E-5</v>
      </c>
      <c r="C589" s="168">
        <v>0.65700999999999998</v>
      </c>
    </row>
    <row r="590" spans="1:3">
      <c r="A590" s="168" t="s">
        <v>2217</v>
      </c>
      <c r="B590" s="169">
        <v>9.6575000000000003E-5</v>
      </c>
      <c r="C590" s="168">
        <v>0.65919000000000005</v>
      </c>
    </row>
    <row r="591" spans="1:3">
      <c r="A591" s="168" t="s">
        <v>2218</v>
      </c>
      <c r="B591" s="169">
        <v>3.4421999999999997E-5</v>
      </c>
      <c r="C591" s="168">
        <v>0.66078999999999999</v>
      </c>
    </row>
    <row r="592" spans="1:3">
      <c r="A592" s="168" t="s">
        <v>2219</v>
      </c>
      <c r="B592" s="168">
        <v>1.7301E-4</v>
      </c>
      <c r="C592" s="168">
        <v>0.66164999999999996</v>
      </c>
    </row>
    <row r="593" spans="1:3">
      <c r="A593" s="168" t="s">
        <v>2220</v>
      </c>
      <c r="B593" s="169">
        <v>7.8034999999999994E-5</v>
      </c>
      <c r="C593" s="168">
        <v>0.66215000000000002</v>
      </c>
    </row>
    <row r="594" spans="1:3">
      <c r="A594" s="168" t="s">
        <v>2221</v>
      </c>
      <c r="B594" s="169">
        <v>7.1038999999999995E-5</v>
      </c>
      <c r="C594" s="168">
        <v>0.66966999999999999</v>
      </c>
    </row>
    <row r="595" spans="1:3">
      <c r="A595" s="168" t="s">
        <v>2222</v>
      </c>
      <c r="B595" s="168">
        <v>-1.2333E-4</v>
      </c>
      <c r="C595" s="168">
        <v>0.67247000000000001</v>
      </c>
    </row>
    <row r="596" spans="1:3">
      <c r="A596" s="168" t="s">
        <v>2223</v>
      </c>
      <c r="B596" s="169">
        <v>-4.3071000000000001E-5</v>
      </c>
      <c r="C596" s="168">
        <v>0.67391000000000001</v>
      </c>
    </row>
    <row r="597" spans="1:3">
      <c r="A597" s="168" t="s">
        <v>2224</v>
      </c>
      <c r="B597" s="169">
        <v>-9.0838E-5</v>
      </c>
      <c r="C597" s="168">
        <v>0.67530000000000001</v>
      </c>
    </row>
    <row r="598" spans="1:3">
      <c r="A598" s="168" t="s">
        <v>2225</v>
      </c>
      <c r="B598" s="169">
        <v>5.0639000000000001E-5</v>
      </c>
      <c r="C598" s="168">
        <v>0.67796000000000001</v>
      </c>
    </row>
    <row r="599" spans="1:3">
      <c r="A599" s="168" t="s">
        <v>2226</v>
      </c>
      <c r="B599" s="168">
        <v>1.3857E-4</v>
      </c>
      <c r="C599" s="168">
        <v>0.67910000000000004</v>
      </c>
    </row>
    <row r="600" spans="1:3">
      <c r="A600" s="168" t="s">
        <v>2227</v>
      </c>
      <c r="B600" s="169">
        <v>-9.6311999999999995E-5</v>
      </c>
      <c r="C600" s="168">
        <v>0.67979000000000001</v>
      </c>
    </row>
    <row r="601" spans="1:3">
      <c r="A601" s="168" t="s">
        <v>2228</v>
      </c>
      <c r="B601" s="169">
        <v>3.2348000000000003E-5</v>
      </c>
      <c r="C601" s="168">
        <v>0.68096999999999996</v>
      </c>
    </row>
    <row r="602" spans="1:3">
      <c r="A602" s="168" t="s">
        <v>2229</v>
      </c>
      <c r="B602" s="169">
        <v>5.1517999999999997E-5</v>
      </c>
      <c r="C602" s="168">
        <v>0.68801999999999996</v>
      </c>
    </row>
    <row r="603" spans="1:3">
      <c r="A603" s="168" t="s">
        <v>2230</v>
      </c>
      <c r="B603" s="169">
        <v>4.5219000000000002E-5</v>
      </c>
      <c r="C603" s="168">
        <v>0.69006000000000001</v>
      </c>
    </row>
    <row r="604" spans="1:3">
      <c r="A604" s="168" t="s">
        <v>2231</v>
      </c>
      <c r="B604" s="169">
        <v>8.4221000000000006E-5</v>
      </c>
      <c r="C604" s="168">
        <v>0.69072999999999996</v>
      </c>
    </row>
    <row r="605" spans="1:3">
      <c r="A605" s="168" t="s">
        <v>2232</v>
      </c>
      <c r="B605" s="168">
        <v>1.6768999999999999E-4</v>
      </c>
      <c r="C605" s="168">
        <v>0.69118000000000002</v>
      </c>
    </row>
    <row r="606" spans="1:3">
      <c r="A606" s="168" t="s">
        <v>2233</v>
      </c>
      <c r="B606" s="169">
        <v>-3.1854999999999999E-5</v>
      </c>
      <c r="C606" s="168">
        <v>0.69203000000000003</v>
      </c>
    </row>
    <row r="607" spans="1:3">
      <c r="A607" s="168" t="s">
        <v>2234</v>
      </c>
      <c r="B607" s="169">
        <v>-3.2505999999999997E-5</v>
      </c>
      <c r="C607" s="168">
        <v>0.69323000000000001</v>
      </c>
    </row>
    <row r="608" spans="1:3">
      <c r="A608" s="168" t="s">
        <v>2235</v>
      </c>
      <c r="B608" s="169">
        <v>-5.8112000000000002E-5</v>
      </c>
      <c r="C608" s="168">
        <v>0.69547000000000003</v>
      </c>
    </row>
    <row r="609" spans="1:3">
      <c r="A609" s="168" t="s">
        <v>2236</v>
      </c>
      <c r="B609" s="169">
        <v>-4.0401000000000002E-5</v>
      </c>
      <c r="C609" s="168">
        <v>0.70084000000000002</v>
      </c>
    </row>
    <row r="610" spans="1:3">
      <c r="A610" s="168" t="s">
        <v>2237</v>
      </c>
      <c r="B610" s="169">
        <v>-8.8622000000000006E-5</v>
      </c>
      <c r="C610" s="168">
        <v>0.70215000000000005</v>
      </c>
    </row>
    <row r="611" spans="1:3">
      <c r="A611" s="168" t="s">
        <v>2238</v>
      </c>
      <c r="B611" s="169">
        <v>-3.7324999999999999E-5</v>
      </c>
      <c r="C611" s="168">
        <v>0.70386000000000004</v>
      </c>
    </row>
    <row r="612" spans="1:3">
      <c r="A612" s="168" t="s">
        <v>2239</v>
      </c>
      <c r="B612" s="168">
        <v>1.2740000000000001E-4</v>
      </c>
      <c r="C612" s="168">
        <v>0.70448</v>
      </c>
    </row>
    <row r="613" spans="1:3">
      <c r="A613" s="168" t="s">
        <v>2240</v>
      </c>
      <c r="B613" s="169">
        <v>9.2054999999999999E-5</v>
      </c>
      <c r="C613" s="168">
        <v>0.70862000000000003</v>
      </c>
    </row>
    <row r="614" spans="1:3">
      <c r="A614" s="168" t="s">
        <v>2241</v>
      </c>
      <c r="B614" s="169">
        <v>3.8294000000000003E-5</v>
      </c>
      <c r="C614" s="168">
        <v>0.7097</v>
      </c>
    </row>
    <row r="615" spans="1:3">
      <c r="A615" s="168" t="s">
        <v>195</v>
      </c>
      <c r="B615" s="168">
        <v>-4.2701000000000002E-4</v>
      </c>
      <c r="C615" s="168">
        <v>0.71121999999999996</v>
      </c>
    </row>
    <row r="616" spans="1:3">
      <c r="A616" s="168" t="s">
        <v>2242</v>
      </c>
      <c r="B616" s="169">
        <v>-7.0123999999999995E-5</v>
      </c>
      <c r="C616" s="168">
        <v>0.71160999999999996</v>
      </c>
    </row>
    <row r="617" spans="1:3">
      <c r="A617" s="168" t="s">
        <v>2243</v>
      </c>
      <c r="B617" s="169">
        <v>-7.0271000000000005E-5</v>
      </c>
      <c r="C617" s="168">
        <v>0.71282999999999996</v>
      </c>
    </row>
    <row r="618" spans="1:3">
      <c r="A618" s="168" t="s">
        <v>2244</v>
      </c>
      <c r="B618" s="169">
        <v>7.9076E-5</v>
      </c>
      <c r="C618" s="168">
        <v>0.71397999999999995</v>
      </c>
    </row>
    <row r="619" spans="1:3">
      <c r="A619" s="168" t="s">
        <v>215</v>
      </c>
      <c r="B619" s="168">
        <v>-1.6289E-3</v>
      </c>
      <c r="C619" s="168">
        <v>0.71518000000000004</v>
      </c>
    </row>
    <row r="620" spans="1:3">
      <c r="A620" s="168" t="s">
        <v>2245</v>
      </c>
      <c r="B620" s="169">
        <v>-7.2131000000000004E-5</v>
      </c>
      <c r="C620" s="168">
        <v>0.72062999999999999</v>
      </c>
    </row>
    <row r="621" spans="1:3">
      <c r="A621" s="168" t="s">
        <v>2246</v>
      </c>
      <c r="B621" s="169">
        <v>-6.2541999999999999E-5</v>
      </c>
      <c r="C621" s="168">
        <v>0.72130000000000005</v>
      </c>
    </row>
    <row r="622" spans="1:3">
      <c r="A622" s="168" t="s">
        <v>2247</v>
      </c>
      <c r="B622" s="168">
        <v>-1.3119999999999999E-4</v>
      </c>
      <c r="C622" s="168">
        <v>0.72392999999999996</v>
      </c>
    </row>
    <row r="623" spans="1:3">
      <c r="A623" s="168" t="s">
        <v>2248</v>
      </c>
      <c r="B623" s="169">
        <v>2.9142999999999999E-5</v>
      </c>
      <c r="C623" s="168">
        <v>0.72465000000000002</v>
      </c>
    </row>
    <row r="624" spans="1:3">
      <c r="A624" s="168" t="s">
        <v>2249</v>
      </c>
      <c r="B624" s="169">
        <v>-2.6387E-5</v>
      </c>
      <c r="C624" s="168">
        <v>0.72711999999999999</v>
      </c>
    </row>
    <row r="625" spans="1:3">
      <c r="A625" s="168" t="s">
        <v>2250</v>
      </c>
      <c r="B625" s="169">
        <v>-8.9782000000000002E-5</v>
      </c>
      <c r="C625" s="168">
        <v>0.72904999999999998</v>
      </c>
    </row>
    <row r="626" spans="1:3">
      <c r="A626" s="168" t="s">
        <v>2251</v>
      </c>
      <c r="B626" s="168">
        <v>-1.1903E-4</v>
      </c>
      <c r="C626" s="168">
        <v>0.73134999999999994</v>
      </c>
    </row>
    <row r="627" spans="1:3">
      <c r="A627" s="168" t="s">
        <v>2252</v>
      </c>
      <c r="B627" s="169">
        <v>6.6020999999999997E-5</v>
      </c>
      <c r="C627" s="168">
        <v>0.73326000000000002</v>
      </c>
    </row>
    <row r="628" spans="1:3">
      <c r="A628" s="168" t="s">
        <v>2253</v>
      </c>
      <c r="B628" s="169">
        <v>3.6962999999999998E-5</v>
      </c>
      <c r="C628" s="168">
        <v>0.73748999999999998</v>
      </c>
    </row>
    <row r="629" spans="1:3">
      <c r="A629" s="168" t="s">
        <v>278</v>
      </c>
      <c r="B629" s="169">
        <v>-2.3567999999999999E-5</v>
      </c>
      <c r="C629" s="168">
        <v>0.73821000000000003</v>
      </c>
    </row>
    <row r="630" spans="1:3">
      <c r="A630" s="168" t="s">
        <v>2254</v>
      </c>
      <c r="B630" s="169">
        <v>-2.6310999999999999E-5</v>
      </c>
      <c r="C630" s="168">
        <v>0.73975999999999997</v>
      </c>
    </row>
    <row r="631" spans="1:3">
      <c r="A631" s="168" t="s">
        <v>2255</v>
      </c>
      <c r="B631" s="169">
        <v>2.9793000000000001E-5</v>
      </c>
      <c r="C631" s="168">
        <v>0.74077999999999999</v>
      </c>
    </row>
    <row r="632" spans="1:3">
      <c r="A632" s="168" t="s">
        <v>2256</v>
      </c>
      <c r="B632" s="169">
        <v>3.0133000000000001E-5</v>
      </c>
      <c r="C632" s="168">
        <v>0.74194000000000004</v>
      </c>
    </row>
    <row r="633" spans="1:3">
      <c r="A633" s="168" t="s">
        <v>2257</v>
      </c>
      <c r="B633" s="169">
        <v>-2.8153999999999998E-5</v>
      </c>
      <c r="C633" s="168">
        <v>0.74560000000000004</v>
      </c>
    </row>
    <row r="634" spans="1:3">
      <c r="A634" s="168" t="s">
        <v>2258</v>
      </c>
      <c r="B634" s="169">
        <v>-3.7805999999999997E-5</v>
      </c>
      <c r="C634" s="168">
        <v>0.74636000000000002</v>
      </c>
    </row>
    <row r="635" spans="1:3">
      <c r="A635" s="168" t="s">
        <v>2259</v>
      </c>
      <c r="B635" s="169">
        <v>-3.9527999999999998E-5</v>
      </c>
      <c r="C635" s="168">
        <v>0.74673999999999996</v>
      </c>
    </row>
    <row r="636" spans="1:3">
      <c r="A636" s="168" t="s">
        <v>2260</v>
      </c>
      <c r="B636" s="169">
        <v>-4.1989000000000001E-5</v>
      </c>
      <c r="C636" s="168">
        <v>0.74746000000000001</v>
      </c>
    </row>
    <row r="637" spans="1:3">
      <c r="A637" s="168" t="s">
        <v>232</v>
      </c>
      <c r="B637" s="168">
        <v>-5.3096000000000003E-3</v>
      </c>
      <c r="C637" s="168">
        <v>0.74809999999999999</v>
      </c>
    </row>
    <row r="638" spans="1:3">
      <c r="A638" s="168" t="s">
        <v>294</v>
      </c>
      <c r="B638" s="168">
        <v>4.7130000000000002E-3</v>
      </c>
      <c r="C638" s="168">
        <v>0.74972000000000005</v>
      </c>
    </row>
    <row r="639" spans="1:3">
      <c r="A639" s="168" t="s">
        <v>2261</v>
      </c>
      <c r="B639" s="169">
        <v>6.9468000000000006E-5</v>
      </c>
      <c r="C639" s="168">
        <v>0.75355000000000005</v>
      </c>
    </row>
    <row r="640" spans="1:3">
      <c r="A640" s="168" t="s">
        <v>2262</v>
      </c>
      <c r="B640" s="169">
        <v>-9.9458999999999998E-5</v>
      </c>
      <c r="C640" s="168">
        <v>0.75470000000000004</v>
      </c>
    </row>
    <row r="641" spans="1:3">
      <c r="A641" s="168" t="s">
        <v>2263</v>
      </c>
      <c r="B641" s="169">
        <v>5.4494999999999999E-5</v>
      </c>
      <c r="C641" s="168">
        <v>0.75551999999999997</v>
      </c>
    </row>
    <row r="642" spans="1:3">
      <c r="A642" s="168" t="s">
        <v>2264</v>
      </c>
      <c r="B642" s="169">
        <v>9.9872999999999997E-5</v>
      </c>
      <c r="C642" s="168">
        <v>0.75619999999999998</v>
      </c>
    </row>
    <row r="643" spans="1:3">
      <c r="A643" s="168" t="s">
        <v>283</v>
      </c>
      <c r="B643" s="168">
        <v>-2.8519999999999999E-4</v>
      </c>
      <c r="C643" s="168">
        <v>0.75724000000000002</v>
      </c>
    </row>
    <row r="644" spans="1:3">
      <c r="A644" s="168" t="s">
        <v>2265</v>
      </c>
      <c r="B644" s="169">
        <v>3.4249999999999999E-5</v>
      </c>
      <c r="C644" s="168">
        <v>0.75802000000000003</v>
      </c>
    </row>
    <row r="645" spans="1:3">
      <c r="A645" s="168" t="s">
        <v>2266</v>
      </c>
      <c r="B645" s="169">
        <v>5.7358999999999997E-5</v>
      </c>
      <c r="C645" s="168">
        <v>0.75807000000000002</v>
      </c>
    </row>
    <row r="646" spans="1:3">
      <c r="A646" s="168" t="s">
        <v>293</v>
      </c>
      <c r="B646" s="168">
        <v>4.5069999999999997E-3</v>
      </c>
      <c r="C646" s="168">
        <v>0.76022999999999996</v>
      </c>
    </row>
    <row r="647" spans="1:3">
      <c r="A647" s="168" t="s">
        <v>2267</v>
      </c>
      <c r="B647" s="169">
        <v>2.6194999999999999E-5</v>
      </c>
      <c r="C647" s="168">
        <v>0.76139999999999997</v>
      </c>
    </row>
    <row r="648" spans="1:3">
      <c r="A648" s="168" t="s">
        <v>2268</v>
      </c>
      <c r="B648" s="169">
        <v>4.3373E-5</v>
      </c>
      <c r="C648" s="168">
        <v>0.76200000000000001</v>
      </c>
    </row>
    <row r="649" spans="1:3">
      <c r="A649" s="168" t="s">
        <v>2269</v>
      </c>
      <c r="B649" s="168">
        <v>1.9017E-4</v>
      </c>
      <c r="C649" s="168">
        <v>0.76370000000000005</v>
      </c>
    </row>
    <row r="650" spans="1:3">
      <c r="A650" s="168" t="s">
        <v>2270</v>
      </c>
      <c r="B650" s="169">
        <v>2.5534E-5</v>
      </c>
      <c r="C650" s="168">
        <v>0.76446000000000003</v>
      </c>
    </row>
    <row r="651" spans="1:3">
      <c r="A651" s="168" t="s">
        <v>2271</v>
      </c>
      <c r="B651" s="169">
        <v>7.3386999999999994E-5</v>
      </c>
      <c r="C651" s="168">
        <v>0.76681999999999995</v>
      </c>
    </row>
    <row r="652" spans="1:3">
      <c r="A652" s="168" t="s">
        <v>2272</v>
      </c>
      <c r="B652" s="169">
        <v>-7.3850999999999995E-5</v>
      </c>
      <c r="C652" s="168">
        <v>0.76739000000000002</v>
      </c>
    </row>
    <row r="653" spans="1:3">
      <c r="A653" s="168" t="s">
        <v>2273</v>
      </c>
      <c r="B653" s="169">
        <v>5.2856999999999999E-5</v>
      </c>
      <c r="C653" s="168">
        <v>0.77215</v>
      </c>
    </row>
    <row r="654" spans="1:3">
      <c r="A654" s="168" t="s">
        <v>2274</v>
      </c>
      <c r="B654" s="169">
        <v>-4.1922000000000003E-5</v>
      </c>
      <c r="C654" s="168">
        <v>0.77331000000000005</v>
      </c>
    </row>
    <row r="655" spans="1:3">
      <c r="A655" s="168" t="s">
        <v>2275</v>
      </c>
      <c r="B655" s="168">
        <v>1.0404999999999999E-4</v>
      </c>
      <c r="C655" s="168">
        <v>0.77427000000000001</v>
      </c>
    </row>
    <row r="656" spans="1:3">
      <c r="A656" s="168" t="s">
        <v>2276</v>
      </c>
      <c r="B656" s="168">
        <v>1.3249E-4</v>
      </c>
      <c r="C656" s="168">
        <v>0.77436000000000005</v>
      </c>
    </row>
    <row r="657" spans="1:3">
      <c r="A657" s="168" t="s">
        <v>2277</v>
      </c>
      <c r="B657" s="169">
        <v>9.6181999999999995E-5</v>
      </c>
      <c r="C657" s="168">
        <v>0.77695999999999998</v>
      </c>
    </row>
    <row r="658" spans="1:3">
      <c r="A658" s="168" t="s">
        <v>2278</v>
      </c>
      <c r="B658" s="168">
        <v>-1.0175000000000001E-4</v>
      </c>
      <c r="C658" s="168">
        <v>0.77737000000000001</v>
      </c>
    </row>
    <row r="659" spans="1:3">
      <c r="A659" s="168" t="s">
        <v>2279</v>
      </c>
      <c r="B659" s="169">
        <v>-2.8084000000000001E-5</v>
      </c>
      <c r="C659" s="168">
        <v>0.77815000000000001</v>
      </c>
    </row>
    <row r="660" spans="1:3">
      <c r="A660" s="168" t="s">
        <v>2280</v>
      </c>
      <c r="B660" s="169">
        <v>3.5605999999999998E-5</v>
      </c>
      <c r="C660" s="168">
        <v>0.77954000000000001</v>
      </c>
    </row>
    <row r="661" spans="1:3">
      <c r="A661" s="168" t="s">
        <v>2281</v>
      </c>
      <c r="B661" s="169">
        <v>3.9164E-5</v>
      </c>
      <c r="C661" s="168">
        <v>0.77980000000000005</v>
      </c>
    </row>
    <row r="662" spans="1:3">
      <c r="A662" s="168" t="s">
        <v>2282</v>
      </c>
      <c r="B662" s="168">
        <v>-1.7966E-4</v>
      </c>
      <c r="C662" s="168">
        <v>0.77993999999999997</v>
      </c>
    </row>
    <row r="663" spans="1:3">
      <c r="A663" s="168" t="s">
        <v>2283</v>
      </c>
      <c r="B663" s="168">
        <v>1.5666000000000001E-4</v>
      </c>
      <c r="C663" s="168">
        <v>0.78022000000000002</v>
      </c>
    </row>
    <row r="664" spans="1:3">
      <c r="A664" s="168" t="s">
        <v>2284</v>
      </c>
      <c r="B664" s="169">
        <v>-3.8989000000000002E-5</v>
      </c>
      <c r="C664" s="168">
        <v>0.78064999999999996</v>
      </c>
    </row>
    <row r="665" spans="1:3">
      <c r="A665" s="168" t="s">
        <v>2285</v>
      </c>
      <c r="B665" s="169">
        <v>8.7892000000000005E-5</v>
      </c>
      <c r="C665" s="168">
        <v>0.78442000000000001</v>
      </c>
    </row>
    <row r="666" spans="1:3">
      <c r="A666" s="168" t="s">
        <v>2286</v>
      </c>
      <c r="B666" s="169">
        <v>-3.2095999999999999E-5</v>
      </c>
      <c r="C666" s="168">
        <v>0.78637999999999997</v>
      </c>
    </row>
    <row r="667" spans="1:3">
      <c r="A667" s="168" t="s">
        <v>2287</v>
      </c>
      <c r="B667" s="169">
        <v>-6.5864000000000005E-5</v>
      </c>
      <c r="C667" s="168">
        <v>0.78774</v>
      </c>
    </row>
    <row r="668" spans="1:3">
      <c r="A668" s="168" t="s">
        <v>2288</v>
      </c>
      <c r="B668" s="169">
        <v>-5.1171999999999997E-5</v>
      </c>
      <c r="C668" s="168">
        <v>0.78915000000000002</v>
      </c>
    </row>
    <row r="669" spans="1:3">
      <c r="A669" s="168" t="s">
        <v>2289</v>
      </c>
      <c r="B669" s="169">
        <v>-4.1162999999999999E-5</v>
      </c>
      <c r="C669" s="168">
        <v>0.78964000000000001</v>
      </c>
    </row>
    <row r="670" spans="1:3">
      <c r="A670" s="168" t="s">
        <v>2290</v>
      </c>
      <c r="B670" s="169">
        <v>-9.5303000000000006E-5</v>
      </c>
      <c r="C670" s="168">
        <v>0.79296999999999995</v>
      </c>
    </row>
    <row r="671" spans="1:3">
      <c r="A671" s="168" t="s">
        <v>2291</v>
      </c>
      <c r="B671" s="169">
        <v>-4.8819000000000001E-5</v>
      </c>
      <c r="C671" s="168">
        <v>0.79357999999999995</v>
      </c>
    </row>
    <row r="672" spans="1:3">
      <c r="A672" s="168" t="s">
        <v>2292</v>
      </c>
      <c r="B672" s="169">
        <v>-4.5411999999999998E-5</v>
      </c>
      <c r="C672" s="168">
        <v>0.79503000000000001</v>
      </c>
    </row>
    <row r="673" spans="1:3">
      <c r="A673" s="168" t="s">
        <v>2293</v>
      </c>
      <c r="B673" s="169">
        <v>-2.6046000000000001E-5</v>
      </c>
      <c r="C673" s="168">
        <v>0.79571000000000003</v>
      </c>
    </row>
    <row r="674" spans="1:3">
      <c r="A674" s="168" t="s">
        <v>2294</v>
      </c>
      <c r="B674" s="169">
        <v>-5.5819999999999997E-5</v>
      </c>
      <c r="C674" s="168">
        <v>0.79845999999999995</v>
      </c>
    </row>
    <row r="675" spans="1:3">
      <c r="A675" s="168" t="s">
        <v>2295</v>
      </c>
      <c r="B675" s="169">
        <v>-2.3000999999999999E-5</v>
      </c>
      <c r="C675" s="168">
        <v>0.80098999999999998</v>
      </c>
    </row>
    <row r="676" spans="1:3">
      <c r="A676" s="168" t="s">
        <v>2296</v>
      </c>
      <c r="B676" s="169">
        <v>4.3438E-5</v>
      </c>
      <c r="C676" s="168">
        <v>0.80235999999999996</v>
      </c>
    </row>
    <row r="677" spans="1:3">
      <c r="A677" s="168" t="s">
        <v>2297</v>
      </c>
      <c r="B677" s="169">
        <v>2.9295E-5</v>
      </c>
      <c r="C677" s="168">
        <v>0.80308000000000002</v>
      </c>
    </row>
    <row r="678" spans="1:3">
      <c r="A678" s="168" t="s">
        <v>2298</v>
      </c>
      <c r="B678" s="168">
        <v>1.024E-4</v>
      </c>
      <c r="C678" s="168">
        <v>0.80364999999999998</v>
      </c>
    </row>
    <row r="679" spans="1:3">
      <c r="A679" s="168" t="s">
        <v>2299</v>
      </c>
      <c r="B679" s="169">
        <v>2.8685000000000001E-5</v>
      </c>
      <c r="C679" s="168">
        <v>0.80425000000000002</v>
      </c>
    </row>
    <row r="680" spans="1:3">
      <c r="A680" s="168" t="s">
        <v>2300</v>
      </c>
      <c r="B680" s="169">
        <v>7.7284000000000001E-5</v>
      </c>
      <c r="C680" s="168">
        <v>0.80674000000000001</v>
      </c>
    </row>
    <row r="681" spans="1:3">
      <c r="A681" s="168" t="s">
        <v>2301</v>
      </c>
      <c r="B681" s="169">
        <v>-2.7866999999999999E-5</v>
      </c>
      <c r="C681" s="168">
        <v>0.80986999999999998</v>
      </c>
    </row>
    <row r="682" spans="1:3">
      <c r="A682" s="168" t="s">
        <v>2302</v>
      </c>
      <c r="B682" s="169">
        <v>-5.5306000000000002E-5</v>
      </c>
      <c r="C682" s="168">
        <v>0.81079000000000001</v>
      </c>
    </row>
    <row r="683" spans="1:3">
      <c r="A683" s="168" t="s">
        <v>2303</v>
      </c>
      <c r="B683" s="169">
        <v>-3.3797000000000002E-5</v>
      </c>
      <c r="C683" s="168">
        <v>0.81232000000000004</v>
      </c>
    </row>
    <row r="684" spans="1:3">
      <c r="A684" s="168" t="s">
        <v>2304</v>
      </c>
      <c r="B684" s="169">
        <v>7.1686000000000004E-5</v>
      </c>
      <c r="C684" s="168">
        <v>0.81406999999999996</v>
      </c>
    </row>
    <row r="685" spans="1:3">
      <c r="A685" s="168" t="s">
        <v>2305</v>
      </c>
      <c r="B685" s="169">
        <v>-3.0871999999999999E-5</v>
      </c>
      <c r="C685" s="168">
        <v>0.81503999999999999</v>
      </c>
    </row>
    <row r="686" spans="1:3">
      <c r="A686" s="168" t="s">
        <v>296</v>
      </c>
      <c r="B686" s="168">
        <v>-3.9099E-3</v>
      </c>
      <c r="C686" s="168">
        <v>0.81562000000000001</v>
      </c>
    </row>
    <row r="687" spans="1:3">
      <c r="A687" s="168" t="s">
        <v>2306</v>
      </c>
      <c r="B687" s="169">
        <v>3.0694999999999997E-5</v>
      </c>
      <c r="C687" s="168">
        <v>0.81576000000000004</v>
      </c>
    </row>
    <row r="688" spans="1:3">
      <c r="A688" s="168" t="s">
        <v>2307</v>
      </c>
      <c r="B688" s="169">
        <v>-3.1241000000000001E-5</v>
      </c>
      <c r="C688" s="168">
        <v>0.81888000000000005</v>
      </c>
    </row>
    <row r="689" spans="1:3">
      <c r="A689" s="168" t="s">
        <v>2308</v>
      </c>
      <c r="B689" s="168">
        <v>3.0918999999999999E-4</v>
      </c>
      <c r="C689" s="168">
        <v>0.81957999999999998</v>
      </c>
    </row>
    <row r="690" spans="1:3">
      <c r="A690" s="168" t="s">
        <v>2309</v>
      </c>
      <c r="B690" s="169">
        <v>-7.8823000000000001E-5</v>
      </c>
      <c r="C690" s="168">
        <v>0.81964999999999999</v>
      </c>
    </row>
    <row r="691" spans="1:3">
      <c r="A691" s="168" t="s">
        <v>2310</v>
      </c>
      <c r="B691" s="169">
        <v>9.2818999999999993E-5</v>
      </c>
      <c r="C691" s="168">
        <v>0.82210000000000005</v>
      </c>
    </row>
    <row r="692" spans="1:3">
      <c r="A692" s="168" t="s">
        <v>2311</v>
      </c>
      <c r="B692" s="169">
        <v>2.5477E-5</v>
      </c>
      <c r="C692" s="168">
        <v>0.82357999999999998</v>
      </c>
    </row>
    <row r="693" spans="1:3">
      <c r="A693" s="168" t="s">
        <v>2312</v>
      </c>
      <c r="B693" s="169">
        <v>3.9339999999999999E-5</v>
      </c>
      <c r="C693" s="168">
        <v>0.82440000000000002</v>
      </c>
    </row>
    <row r="694" spans="1:3">
      <c r="A694" s="168" t="s">
        <v>2313</v>
      </c>
      <c r="B694" s="169">
        <v>6.0265E-5</v>
      </c>
      <c r="C694" s="168">
        <v>0.82587999999999995</v>
      </c>
    </row>
    <row r="695" spans="1:3">
      <c r="A695" s="168" t="s">
        <v>2314</v>
      </c>
      <c r="B695" s="169">
        <v>1.6784999999999999E-5</v>
      </c>
      <c r="C695" s="168">
        <v>0.83152000000000004</v>
      </c>
    </row>
    <row r="696" spans="1:3">
      <c r="A696" s="168" t="s">
        <v>2315</v>
      </c>
      <c r="B696" s="169">
        <v>1.7884999999999999E-5</v>
      </c>
      <c r="C696" s="168">
        <v>0.83169999999999999</v>
      </c>
    </row>
    <row r="697" spans="1:3">
      <c r="A697" s="168" t="s">
        <v>2316</v>
      </c>
      <c r="B697" s="169">
        <v>-6.5029000000000004E-5</v>
      </c>
      <c r="C697" s="168">
        <v>0.83314999999999995</v>
      </c>
    </row>
    <row r="698" spans="1:3">
      <c r="A698" s="168" t="s">
        <v>2317</v>
      </c>
      <c r="B698" s="169">
        <v>3.0476000000000001E-5</v>
      </c>
      <c r="C698" s="168">
        <v>0.83337000000000006</v>
      </c>
    </row>
    <row r="699" spans="1:3">
      <c r="A699" s="168" t="s">
        <v>2318</v>
      </c>
      <c r="B699" s="169">
        <v>-2.9646999999999999E-5</v>
      </c>
      <c r="C699" s="168">
        <v>0.83626999999999996</v>
      </c>
    </row>
    <row r="700" spans="1:3">
      <c r="A700" s="168" t="s">
        <v>224</v>
      </c>
      <c r="B700" s="168">
        <v>4.8549999999999998E-4</v>
      </c>
      <c r="C700" s="168">
        <v>0.83991000000000005</v>
      </c>
    </row>
    <row r="701" spans="1:3">
      <c r="A701" s="168" t="s">
        <v>2319</v>
      </c>
      <c r="B701" s="169">
        <v>1.7269E-5</v>
      </c>
      <c r="C701" s="168">
        <v>0.84182999999999997</v>
      </c>
    </row>
    <row r="702" spans="1:3">
      <c r="A702" s="168" t="s">
        <v>2320</v>
      </c>
      <c r="B702" s="168">
        <v>1.2650000000000001E-4</v>
      </c>
      <c r="C702" s="168">
        <v>0.84440000000000004</v>
      </c>
    </row>
    <row r="703" spans="1:3">
      <c r="A703" s="168" t="s">
        <v>2321</v>
      </c>
      <c r="B703" s="169">
        <v>-6.2267000000000005E-5</v>
      </c>
      <c r="C703" s="168">
        <v>0.84569000000000005</v>
      </c>
    </row>
    <row r="704" spans="1:3">
      <c r="A704" s="168" t="s">
        <v>2322</v>
      </c>
      <c r="B704" s="169">
        <v>1.5855E-5</v>
      </c>
      <c r="C704" s="168">
        <v>0.84660000000000002</v>
      </c>
    </row>
    <row r="705" spans="1:3">
      <c r="A705" s="168" t="s">
        <v>2323</v>
      </c>
      <c r="B705" s="169">
        <v>-3.1171999999999999E-5</v>
      </c>
      <c r="C705" s="168">
        <v>0.85101000000000004</v>
      </c>
    </row>
    <row r="706" spans="1:3">
      <c r="A706" s="168" t="s">
        <v>2324</v>
      </c>
      <c r="B706" s="169">
        <v>1.6140000000000001E-5</v>
      </c>
      <c r="C706" s="168">
        <v>0.85104999999999997</v>
      </c>
    </row>
    <row r="707" spans="1:3">
      <c r="A707" s="168" t="s">
        <v>2325</v>
      </c>
      <c r="B707" s="169">
        <v>1.8176E-5</v>
      </c>
      <c r="C707" s="168">
        <v>0.85314999999999996</v>
      </c>
    </row>
    <row r="708" spans="1:3">
      <c r="A708" s="168" t="s">
        <v>257</v>
      </c>
      <c r="B708" s="168">
        <v>-2.4114000000000002E-3</v>
      </c>
      <c r="C708" s="168">
        <v>0.85362000000000005</v>
      </c>
    </row>
    <row r="709" spans="1:3">
      <c r="A709" s="168" t="s">
        <v>2326</v>
      </c>
      <c r="B709" s="169">
        <v>2.9933999999999998E-5</v>
      </c>
      <c r="C709" s="168">
        <v>0.85412999999999994</v>
      </c>
    </row>
    <row r="710" spans="1:3">
      <c r="A710" s="168" t="s">
        <v>2327</v>
      </c>
      <c r="B710" s="169">
        <v>-6.0251999999999998E-5</v>
      </c>
      <c r="C710" s="168">
        <v>0.85582999999999998</v>
      </c>
    </row>
    <row r="711" spans="1:3">
      <c r="A711" s="168" t="s">
        <v>2328</v>
      </c>
      <c r="B711" s="169">
        <v>-3.4866999999999997E-5</v>
      </c>
      <c r="C711" s="168">
        <v>0.85806000000000004</v>
      </c>
    </row>
    <row r="712" spans="1:3">
      <c r="A712" s="168" t="s">
        <v>2329</v>
      </c>
      <c r="B712" s="169">
        <v>1.785E-5</v>
      </c>
      <c r="C712" s="168">
        <v>0.85809999999999997</v>
      </c>
    </row>
    <row r="713" spans="1:3">
      <c r="A713" s="168" t="s">
        <v>2330</v>
      </c>
      <c r="B713" s="169">
        <v>-2.6480000000000001E-5</v>
      </c>
      <c r="C713" s="168">
        <v>0.85914000000000001</v>
      </c>
    </row>
    <row r="714" spans="1:3">
      <c r="A714" s="168" t="s">
        <v>2331</v>
      </c>
      <c r="B714" s="169">
        <v>-2.6270000000000001E-5</v>
      </c>
      <c r="C714" s="168">
        <v>0.85972999999999999</v>
      </c>
    </row>
    <row r="715" spans="1:3">
      <c r="A715" s="168" t="s">
        <v>210</v>
      </c>
      <c r="B715" s="168">
        <v>-1.0309E-3</v>
      </c>
      <c r="C715" s="168">
        <v>0.85984000000000005</v>
      </c>
    </row>
    <row r="716" spans="1:3">
      <c r="A716" s="168" t="s">
        <v>2332</v>
      </c>
      <c r="B716" s="169">
        <v>4.5510000000000003E-5</v>
      </c>
      <c r="C716" s="168">
        <v>0.86029999999999995</v>
      </c>
    </row>
    <row r="717" spans="1:3">
      <c r="A717" s="168" t="s">
        <v>2333</v>
      </c>
      <c r="B717" s="169">
        <v>1.7388999999999999E-5</v>
      </c>
      <c r="C717" s="168">
        <v>0.86131000000000002</v>
      </c>
    </row>
    <row r="718" spans="1:3">
      <c r="A718" s="168" t="s">
        <v>2334</v>
      </c>
      <c r="B718" s="169">
        <v>-3.0734000000000001E-5</v>
      </c>
      <c r="C718" s="168">
        <v>0.86141000000000001</v>
      </c>
    </row>
    <row r="719" spans="1:3">
      <c r="A719" s="168" t="s">
        <v>2335</v>
      </c>
      <c r="B719" s="169">
        <v>9.3479000000000004E-5</v>
      </c>
      <c r="C719" s="168">
        <v>0.86314000000000002</v>
      </c>
    </row>
    <row r="720" spans="1:3">
      <c r="A720" s="168" t="s">
        <v>2336</v>
      </c>
      <c r="B720" s="169">
        <v>2.5561000000000001E-5</v>
      </c>
      <c r="C720" s="168">
        <v>0.86560999999999999</v>
      </c>
    </row>
    <row r="721" spans="1:3">
      <c r="A721" s="168" t="s">
        <v>2337</v>
      </c>
      <c r="B721" s="169">
        <v>1.6518999999999999E-5</v>
      </c>
      <c r="C721" s="168">
        <v>0.86687999999999998</v>
      </c>
    </row>
    <row r="722" spans="1:3">
      <c r="A722" s="168" t="s">
        <v>2338</v>
      </c>
      <c r="B722" s="169">
        <v>2.0148000000000001E-5</v>
      </c>
      <c r="C722" s="168">
        <v>0.86895999999999995</v>
      </c>
    </row>
    <row r="723" spans="1:3">
      <c r="A723" s="168" t="s">
        <v>2339</v>
      </c>
      <c r="B723" s="169">
        <v>6.0180000000000003E-5</v>
      </c>
      <c r="C723" s="168">
        <v>0.86919000000000002</v>
      </c>
    </row>
    <row r="724" spans="1:3">
      <c r="A724" s="168" t="s">
        <v>2340</v>
      </c>
      <c r="B724" s="169">
        <v>2.2376999999999999E-5</v>
      </c>
      <c r="C724" s="168">
        <v>0.87287999999999999</v>
      </c>
    </row>
    <row r="725" spans="1:3">
      <c r="A725" s="168" t="s">
        <v>2341</v>
      </c>
      <c r="B725" s="169">
        <v>-1.6946E-5</v>
      </c>
      <c r="C725" s="168">
        <v>0.87466999999999995</v>
      </c>
    </row>
    <row r="726" spans="1:3">
      <c r="A726" s="168" t="s">
        <v>2342</v>
      </c>
      <c r="B726" s="169">
        <v>3.3188999999999997E-5</v>
      </c>
      <c r="C726" s="168">
        <v>0.87490999999999997</v>
      </c>
    </row>
    <row r="727" spans="1:3">
      <c r="A727" s="168" t="s">
        <v>2343</v>
      </c>
      <c r="B727" s="169">
        <v>4.4493000000000002E-5</v>
      </c>
      <c r="C727" s="168">
        <v>0.87785999999999997</v>
      </c>
    </row>
    <row r="728" spans="1:3">
      <c r="A728" s="168" t="s">
        <v>2344</v>
      </c>
      <c r="B728" s="169">
        <v>2.4162E-5</v>
      </c>
      <c r="C728" s="168">
        <v>0.878</v>
      </c>
    </row>
    <row r="729" spans="1:3">
      <c r="A729" s="168" t="s">
        <v>2345</v>
      </c>
      <c r="B729" s="169">
        <v>2.3028999999999999E-5</v>
      </c>
      <c r="C729" s="168">
        <v>0.88405999999999996</v>
      </c>
    </row>
    <row r="730" spans="1:3">
      <c r="A730" s="168" t="s">
        <v>2346</v>
      </c>
      <c r="B730" s="169">
        <v>-1.3593E-5</v>
      </c>
      <c r="C730" s="168">
        <v>0.88575000000000004</v>
      </c>
    </row>
    <row r="731" spans="1:3">
      <c r="A731" s="168" t="s">
        <v>2347</v>
      </c>
      <c r="B731" s="169">
        <v>-6.6247000000000005E-5</v>
      </c>
      <c r="C731" s="168">
        <v>0.88588999999999996</v>
      </c>
    </row>
    <row r="732" spans="1:3">
      <c r="A732" s="168" t="s">
        <v>2348</v>
      </c>
      <c r="B732" s="169">
        <v>3.3704999999999997E-5</v>
      </c>
      <c r="C732" s="168">
        <v>0.88749999999999996</v>
      </c>
    </row>
    <row r="733" spans="1:3">
      <c r="A733" s="168" t="s">
        <v>2349</v>
      </c>
      <c r="B733" s="169">
        <v>1.874E-5</v>
      </c>
      <c r="C733" s="168">
        <v>0.89073999999999998</v>
      </c>
    </row>
    <row r="734" spans="1:3">
      <c r="A734" s="168" t="s">
        <v>2350</v>
      </c>
      <c r="B734" s="169">
        <v>2.9218E-5</v>
      </c>
      <c r="C734" s="168">
        <v>0.89332</v>
      </c>
    </row>
    <row r="735" spans="1:3">
      <c r="A735" s="168" t="s">
        <v>2351</v>
      </c>
      <c r="B735" s="169">
        <v>4.1983000000000001E-5</v>
      </c>
      <c r="C735" s="168">
        <v>0.89398</v>
      </c>
    </row>
    <row r="736" spans="1:3">
      <c r="A736" s="168" t="s">
        <v>2352</v>
      </c>
      <c r="B736" s="169">
        <v>-1.5789000000000001E-5</v>
      </c>
      <c r="C736" s="168">
        <v>0.89756000000000002</v>
      </c>
    </row>
    <row r="737" spans="1:3">
      <c r="A737" s="168" t="s">
        <v>2353</v>
      </c>
      <c r="B737" s="169">
        <v>4.1389E-5</v>
      </c>
      <c r="C737" s="168">
        <v>0.90137999999999996</v>
      </c>
    </row>
    <row r="738" spans="1:3">
      <c r="A738" s="168" t="s">
        <v>2354</v>
      </c>
      <c r="B738" s="169">
        <v>-1.1831000000000001E-5</v>
      </c>
      <c r="C738" s="168">
        <v>0.90137999999999996</v>
      </c>
    </row>
    <row r="739" spans="1:3">
      <c r="A739" s="168" t="s">
        <v>2355</v>
      </c>
      <c r="B739" s="169">
        <v>1.1799E-5</v>
      </c>
      <c r="C739" s="168">
        <v>0.90534999999999999</v>
      </c>
    </row>
    <row r="740" spans="1:3">
      <c r="A740" s="168" t="s">
        <v>2356</v>
      </c>
      <c r="B740" s="169">
        <v>-1.6076E-5</v>
      </c>
      <c r="C740" s="168">
        <v>0.90949000000000002</v>
      </c>
    </row>
    <row r="741" spans="1:3">
      <c r="A741" s="168" t="s">
        <v>2357</v>
      </c>
      <c r="B741" s="169">
        <v>-4.8328999999999998E-5</v>
      </c>
      <c r="C741" s="168">
        <v>0.91286</v>
      </c>
    </row>
    <row r="742" spans="1:3">
      <c r="A742" s="168" t="s">
        <v>214</v>
      </c>
      <c r="B742" s="168">
        <v>1.2559999999999999E-4</v>
      </c>
      <c r="C742" s="168">
        <v>0.91456999999999999</v>
      </c>
    </row>
    <row r="743" spans="1:3">
      <c r="A743" s="168" t="s">
        <v>2358</v>
      </c>
      <c r="B743" s="169">
        <v>-1.4829E-5</v>
      </c>
      <c r="C743" s="168">
        <v>0.91510000000000002</v>
      </c>
    </row>
    <row r="744" spans="1:3">
      <c r="A744" s="168" t="s">
        <v>2359</v>
      </c>
      <c r="B744" s="169">
        <v>3.3413E-5</v>
      </c>
      <c r="C744" s="168">
        <v>0.91873000000000005</v>
      </c>
    </row>
    <row r="745" spans="1:3">
      <c r="A745" s="168" t="s">
        <v>2360</v>
      </c>
      <c r="B745" s="169">
        <v>-1.2904E-5</v>
      </c>
      <c r="C745" s="168">
        <v>0.92183999999999999</v>
      </c>
    </row>
    <row r="746" spans="1:3">
      <c r="A746" s="168" t="s">
        <v>2361</v>
      </c>
      <c r="B746" s="169">
        <v>1.9879999999999999E-5</v>
      </c>
      <c r="C746" s="168">
        <v>0.92440999999999995</v>
      </c>
    </row>
    <row r="747" spans="1:3">
      <c r="A747" s="168" t="s">
        <v>2362</v>
      </c>
      <c r="B747" s="169">
        <v>7.9677E-6</v>
      </c>
      <c r="C747" s="168">
        <v>0.92451000000000005</v>
      </c>
    </row>
    <row r="748" spans="1:3">
      <c r="A748" s="168" t="s">
        <v>2363</v>
      </c>
      <c r="B748" s="169">
        <v>-7.9765000000000006E-6</v>
      </c>
      <c r="C748" s="168">
        <v>0.92895000000000005</v>
      </c>
    </row>
    <row r="749" spans="1:3">
      <c r="A749" s="168" t="s">
        <v>2364</v>
      </c>
      <c r="B749" s="169">
        <v>4.0921999999999999E-5</v>
      </c>
      <c r="C749" s="168">
        <v>0.92952000000000001</v>
      </c>
    </row>
    <row r="750" spans="1:3">
      <c r="A750" s="168" t="s">
        <v>2365</v>
      </c>
      <c r="B750" s="169">
        <v>-3.7212999999999998E-5</v>
      </c>
      <c r="C750" s="168">
        <v>0.93059999999999998</v>
      </c>
    </row>
    <row r="751" spans="1:3">
      <c r="A751" s="168" t="s">
        <v>2366</v>
      </c>
      <c r="B751" s="169">
        <v>5.3390999999999998E-5</v>
      </c>
      <c r="C751" s="168">
        <v>0.93474000000000002</v>
      </c>
    </row>
    <row r="752" spans="1:3">
      <c r="A752" s="168" t="s">
        <v>2367</v>
      </c>
      <c r="B752" s="169">
        <v>-3.5410999999999997E-5</v>
      </c>
      <c r="C752" s="168">
        <v>0.93883000000000005</v>
      </c>
    </row>
    <row r="753" spans="1:3">
      <c r="A753" s="168" t="s">
        <v>2368</v>
      </c>
      <c r="B753" s="169">
        <v>7.9359999999999999E-6</v>
      </c>
      <c r="C753" s="168">
        <v>0.94030000000000002</v>
      </c>
    </row>
    <row r="754" spans="1:3">
      <c r="A754" s="168" t="s">
        <v>2369</v>
      </c>
      <c r="B754" s="169">
        <v>-1.3839000000000001E-5</v>
      </c>
      <c r="C754" s="168">
        <v>0.94120000000000004</v>
      </c>
    </row>
    <row r="755" spans="1:3">
      <c r="A755" s="168" t="s">
        <v>2370</v>
      </c>
      <c r="B755" s="169">
        <v>-1.4939999999999999E-5</v>
      </c>
      <c r="C755" s="168">
        <v>0.94589000000000001</v>
      </c>
    </row>
    <row r="756" spans="1:3">
      <c r="A756" s="168" t="s">
        <v>2371</v>
      </c>
      <c r="B756" s="169">
        <v>7.3199E-6</v>
      </c>
      <c r="C756" s="168">
        <v>0.94821</v>
      </c>
    </row>
    <row r="757" spans="1:3">
      <c r="A757" s="168" t="s">
        <v>2372</v>
      </c>
      <c r="B757" s="169">
        <v>-7.8041000000000004E-6</v>
      </c>
      <c r="C757" s="168">
        <v>0.94886000000000004</v>
      </c>
    </row>
    <row r="758" spans="1:3">
      <c r="A758" s="168" t="s">
        <v>2373</v>
      </c>
      <c r="B758" s="169">
        <v>1.1375999999999999E-5</v>
      </c>
      <c r="C758" s="168">
        <v>0.95447000000000004</v>
      </c>
    </row>
    <row r="759" spans="1:3">
      <c r="A759" s="168" t="s">
        <v>2374</v>
      </c>
      <c r="B759" s="169">
        <v>-1.4885999999999999E-5</v>
      </c>
      <c r="C759" s="168">
        <v>0.95479999999999998</v>
      </c>
    </row>
    <row r="760" spans="1:3">
      <c r="A760" s="168" t="s">
        <v>2375</v>
      </c>
      <c r="B760" s="168">
        <v>1.6906000000000001E-4</v>
      </c>
      <c r="C760" s="168">
        <v>0.95713999999999999</v>
      </c>
    </row>
    <row r="761" spans="1:3">
      <c r="A761" s="168" t="s">
        <v>223</v>
      </c>
      <c r="B761" s="168">
        <v>1.2913000000000001E-4</v>
      </c>
      <c r="C761" s="168">
        <v>0.95898000000000005</v>
      </c>
    </row>
    <row r="762" spans="1:3">
      <c r="A762" s="168" t="s">
        <v>2376</v>
      </c>
      <c r="B762" s="169">
        <v>-4.2219000000000002E-6</v>
      </c>
      <c r="C762" s="168">
        <v>0.95930000000000004</v>
      </c>
    </row>
    <row r="763" spans="1:3">
      <c r="A763" s="168" t="s">
        <v>2377</v>
      </c>
      <c r="B763" s="169">
        <v>-1.0081999999999999E-5</v>
      </c>
      <c r="C763" s="168">
        <v>0.95977999999999997</v>
      </c>
    </row>
    <row r="764" spans="1:3">
      <c r="A764" s="168" t="s">
        <v>2378</v>
      </c>
      <c r="B764" s="169">
        <v>-5.5864000000000004E-6</v>
      </c>
      <c r="C764" s="168">
        <v>0.96048</v>
      </c>
    </row>
    <row r="765" spans="1:3">
      <c r="A765" s="168" t="s">
        <v>2379</v>
      </c>
      <c r="B765" s="169">
        <v>-1.5968E-5</v>
      </c>
      <c r="C765" s="168">
        <v>0.96397999999999995</v>
      </c>
    </row>
    <row r="766" spans="1:3">
      <c r="A766" s="168" t="s">
        <v>227</v>
      </c>
      <c r="B766" s="168">
        <v>8.9893000000000004E-3</v>
      </c>
      <c r="C766" s="168">
        <v>0.96787999999999996</v>
      </c>
    </row>
    <row r="767" spans="1:3">
      <c r="A767" s="168" t="s">
        <v>2380</v>
      </c>
      <c r="B767" s="169">
        <v>-5.4921999999999997E-6</v>
      </c>
      <c r="C767" s="168">
        <v>0.96916000000000002</v>
      </c>
    </row>
    <row r="768" spans="1:3">
      <c r="A768" s="168" t="s">
        <v>2381</v>
      </c>
      <c r="B768" s="169">
        <v>4.1057999999999997E-6</v>
      </c>
      <c r="C768" s="168">
        <v>0.96969000000000005</v>
      </c>
    </row>
    <row r="769" spans="1:3">
      <c r="A769" s="168" t="s">
        <v>2382</v>
      </c>
      <c r="B769" s="169">
        <v>1.0912E-5</v>
      </c>
      <c r="C769" s="168">
        <v>0.97045999999999999</v>
      </c>
    </row>
    <row r="770" spans="1:3">
      <c r="A770" s="168" t="s">
        <v>2383</v>
      </c>
      <c r="B770" s="169">
        <v>-9.0103000000000008E-6</v>
      </c>
      <c r="C770" s="168">
        <v>0.97097</v>
      </c>
    </row>
    <row r="771" spans="1:3">
      <c r="A771" s="168" t="s">
        <v>2384</v>
      </c>
      <c r="B771" s="169">
        <v>-5.0250000000000002E-6</v>
      </c>
      <c r="C771" s="168">
        <v>0.97363</v>
      </c>
    </row>
    <row r="772" spans="1:3">
      <c r="A772" s="168" t="s">
        <v>2385</v>
      </c>
      <c r="B772" s="169">
        <v>-3.4717999999999999E-6</v>
      </c>
      <c r="C772" s="168">
        <v>0.97511999999999999</v>
      </c>
    </row>
    <row r="773" spans="1:3">
      <c r="A773" s="168" t="s">
        <v>2386</v>
      </c>
      <c r="B773" s="169">
        <v>-3.0274E-6</v>
      </c>
      <c r="C773" s="168">
        <v>0.97619</v>
      </c>
    </row>
    <row r="774" spans="1:3">
      <c r="A774" s="168" t="s">
        <v>2387</v>
      </c>
      <c r="B774" s="169">
        <v>2.8542000000000001E-6</v>
      </c>
      <c r="C774" s="168">
        <v>0.97682000000000002</v>
      </c>
    </row>
    <row r="775" spans="1:3">
      <c r="A775" s="168" t="s">
        <v>2388</v>
      </c>
      <c r="B775" s="169">
        <v>1.9389999999999999E-5</v>
      </c>
      <c r="C775" s="168">
        <v>0.97714000000000001</v>
      </c>
    </row>
    <row r="776" spans="1:3">
      <c r="A776" s="168" t="s">
        <v>2389</v>
      </c>
      <c r="B776" s="169">
        <v>4.2786E-6</v>
      </c>
      <c r="C776" s="168">
        <v>0.97946999999999995</v>
      </c>
    </row>
    <row r="777" spans="1:3">
      <c r="A777" s="168" t="s">
        <v>2390</v>
      </c>
      <c r="B777" s="169">
        <v>1.2099000000000001E-5</v>
      </c>
      <c r="C777" s="168">
        <v>0.98101000000000005</v>
      </c>
    </row>
    <row r="778" spans="1:3">
      <c r="A778" s="168" t="s">
        <v>2391</v>
      </c>
      <c r="B778" s="169">
        <v>1.1886999999999999E-6</v>
      </c>
      <c r="C778" s="168">
        <v>0.99399000000000004</v>
      </c>
    </row>
    <row r="779" spans="1:3">
      <c r="A779" s="168" t="s">
        <v>238</v>
      </c>
      <c r="B779" s="168">
        <v>-3.3806999999999999E-4</v>
      </c>
      <c r="C779" s="168">
        <v>0.99524000000000001</v>
      </c>
    </row>
    <row r="780" spans="1:3">
      <c r="A780" s="168" t="s">
        <v>2392</v>
      </c>
      <c r="B780" s="169">
        <v>2.6502999999999998E-7</v>
      </c>
      <c r="C780" s="168">
        <v>0.99890000000000001</v>
      </c>
    </row>
  </sheetData>
  <sortState xmlns:xlrd2="http://schemas.microsoft.com/office/spreadsheetml/2017/richdata2" ref="A3:C4082">
    <sortCondition ref="C3:C4082"/>
  </sortState>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J54"/>
  <sheetViews>
    <sheetView workbookViewId="0">
      <pane ySplit="2" topLeftCell="A3" activePane="bottomLeft" state="frozen"/>
      <selection pane="bottomLeft"/>
    </sheetView>
  </sheetViews>
  <sheetFormatPr defaultColWidth="11" defaultRowHeight="15.5"/>
  <cols>
    <col min="1" max="1" width="4" bestFit="1" customWidth="1"/>
    <col min="2" max="2" width="17.6640625" bestFit="1" customWidth="1"/>
    <col min="3" max="3" width="11.5" bestFit="1" customWidth="1"/>
    <col min="4" max="4" width="17.6640625" bestFit="1" customWidth="1"/>
    <col min="5" max="5" width="21.33203125" bestFit="1" customWidth="1"/>
    <col min="6" max="6" width="18" bestFit="1" customWidth="1"/>
    <col min="7" max="7" width="17" bestFit="1" customWidth="1"/>
    <col min="8" max="8" width="15.83203125" bestFit="1" customWidth="1"/>
    <col min="9" max="9" width="21.1640625" bestFit="1" customWidth="1"/>
    <col min="10" max="10" width="17.6640625" bestFit="1" customWidth="1"/>
  </cols>
  <sheetData>
    <row r="1" spans="1:10">
      <c r="A1" s="2" t="s">
        <v>2542</v>
      </c>
    </row>
    <row r="2" spans="1:10">
      <c r="A2" s="438" t="s">
        <v>381</v>
      </c>
      <c r="B2" s="439" t="s">
        <v>1681</v>
      </c>
      <c r="C2" s="439" t="s">
        <v>1682</v>
      </c>
      <c r="D2" s="439" t="s">
        <v>1683</v>
      </c>
      <c r="E2" s="439" t="s">
        <v>1684</v>
      </c>
      <c r="F2" s="439" t="s">
        <v>1685</v>
      </c>
      <c r="G2" s="439" t="s">
        <v>1686</v>
      </c>
      <c r="H2" s="439" t="s">
        <v>1687</v>
      </c>
      <c r="I2" s="439" t="s">
        <v>1688</v>
      </c>
      <c r="J2" s="440" t="s">
        <v>1689</v>
      </c>
    </row>
    <row r="3" spans="1:10">
      <c r="A3" s="6">
        <v>14</v>
      </c>
      <c r="B3" s="7" t="s">
        <v>96</v>
      </c>
      <c r="C3" s="7">
        <v>46811477</v>
      </c>
      <c r="D3" s="441">
        <v>0.51854023156969098</v>
      </c>
      <c r="E3" s="441">
        <v>0.34566634639916199</v>
      </c>
      <c r="F3" s="7">
        <v>46410146</v>
      </c>
      <c r="G3" s="7">
        <v>46971026</v>
      </c>
      <c r="H3" s="7" t="s">
        <v>1690</v>
      </c>
      <c r="I3" s="7">
        <v>0</v>
      </c>
      <c r="J3" s="442">
        <v>1.3269086827475899E-3</v>
      </c>
    </row>
    <row r="4" spans="1:10">
      <c r="A4" s="6">
        <v>9</v>
      </c>
      <c r="B4" s="7" t="s">
        <v>78</v>
      </c>
      <c r="C4" s="7">
        <v>9328355</v>
      </c>
      <c r="D4" s="441">
        <v>0.30780059457571801</v>
      </c>
      <c r="E4" s="441">
        <v>1.94301650975971E-2</v>
      </c>
      <c r="F4" s="7">
        <v>8314246</v>
      </c>
      <c r="G4" s="7">
        <v>10612723</v>
      </c>
      <c r="H4" s="7" t="s">
        <v>1691</v>
      </c>
      <c r="I4" s="7">
        <v>0</v>
      </c>
      <c r="J4" s="442">
        <v>1.5181041611253201E-3</v>
      </c>
    </row>
    <row r="5" spans="1:10">
      <c r="A5" s="6">
        <v>3</v>
      </c>
      <c r="B5" s="7" t="s">
        <v>33</v>
      </c>
      <c r="C5" s="7">
        <v>85546181</v>
      </c>
      <c r="D5" s="441">
        <v>0.60963914718372703</v>
      </c>
      <c r="E5" s="441">
        <v>3.5407351918498899E-2</v>
      </c>
      <c r="F5" s="7">
        <v>85008132</v>
      </c>
      <c r="G5" s="7">
        <v>86123579</v>
      </c>
      <c r="H5" s="7" t="s">
        <v>1495</v>
      </c>
      <c r="I5" s="7">
        <v>0</v>
      </c>
      <c r="J5" s="442">
        <v>2.06032730012081E-3</v>
      </c>
    </row>
    <row r="6" spans="1:10">
      <c r="A6" s="6">
        <v>5</v>
      </c>
      <c r="B6" s="7" t="s">
        <v>314</v>
      </c>
      <c r="C6" s="7">
        <v>152607333</v>
      </c>
      <c r="D6" s="441">
        <v>0.102367386032115</v>
      </c>
      <c r="E6" s="441">
        <v>3.2702267626624798E-3</v>
      </c>
      <c r="F6" s="7">
        <v>151998525</v>
      </c>
      <c r="G6" s="7">
        <v>152603103</v>
      </c>
      <c r="H6" s="7" t="s">
        <v>1692</v>
      </c>
      <c r="I6" s="7">
        <v>4231</v>
      </c>
      <c r="J6" s="442">
        <v>3.2551482549039801E-3</v>
      </c>
    </row>
    <row r="7" spans="1:10">
      <c r="A7" s="6">
        <v>8</v>
      </c>
      <c r="B7" s="7" t="s">
        <v>75</v>
      </c>
      <c r="C7" s="7">
        <v>53128051</v>
      </c>
      <c r="D7" s="441">
        <v>0.231005151421391</v>
      </c>
      <c r="E7" s="441">
        <v>2.15333153597521E-2</v>
      </c>
      <c r="F7" s="7">
        <v>53023399</v>
      </c>
      <c r="G7" s="7">
        <v>53373519</v>
      </c>
      <c r="H7" s="7" t="s">
        <v>1534</v>
      </c>
      <c r="I7" s="7">
        <v>0</v>
      </c>
      <c r="J7" s="442">
        <v>6.4119846392225802E-3</v>
      </c>
    </row>
    <row r="8" spans="1:10">
      <c r="A8" s="6">
        <v>5</v>
      </c>
      <c r="B8" s="7" t="s">
        <v>46</v>
      </c>
      <c r="C8" s="7">
        <v>106869034</v>
      </c>
      <c r="D8" s="441">
        <v>0.21432108415677101</v>
      </c>
      <c r="E8" s="441">
        <v>6.9754383171420298E-2</v>
      </c>
      <c r="F8" s="7">
        <v>106712590</v>
      </c>
      <c r="G8" s="7">
        <v>107006596</v>
      </c>
      <c r="H8" s="7" t="s">
        <v>1640</v>
      </c>
      <c r="I8" s="7">
        <v>0</v>
      </c>
      <c r="J8" s="442">
        <v>1.0389091845603301E-2</v>
      </c>
    </row>
    <row r="9" spans="1:10">
      <c r="A9" s="6">
        <v>6</v>
      </c>
      <c r="B9" s="7" t="s">
        <v>348</v>
      </c>
      <c r="C9" s="7">
        <v>151847647</v>
      </c>
      <c r="D9" s="441">
        <v>0.49550509683719302</v>
      </c>
      <c r="E9" s="441">
        <v>5.4525693475650297E-2</v>
      </c>
      <c r="F9" s="7">
        <v>151815165</v>
      </c>
      <c r="G9" s="7">
        <v>151942328</v>
      </c>
      <c r="H9" s="7" t="s">
        <v>1693</v>
      </c>
      <c r="I9" s="7">
        <v>0</v>
      </c>
      <c r="J9" s="442">
        <v>1.29982768281334E-2</v>
      </c>
    </row>
    <row r="10" spans="1:10">
      <c r="A10" s="6">
        <v>6</v>
      </c>
      <c r="B10" s="7" t="s">
        <v>64</v>
      </c>
      <c r="C10" s="7">
        <v>152202621</v>
      </c>
      <c r="D10" s="441">
        <v>9.4703885248937095E-2</v>
      </c>
      <c r="E10" s="441">
        <v>0.39013708776113698</v>
      </c>
      <c r="F10" s="7">
        <v>151977826</v>
      </c>
      <c r="G10" s="7">
        <v>152450754</v>
      </c>
      <c r="H10" s="7" t="s">
        <v>1532</v>
      </c>
      <c r="I10" s="7">
        <v>0</v>
      </c>
      <c r="J10" s="442">
        <v>1.6048357377521801E-2</v>
      </c>
    </row>
    <row r="11" spans="1:10">
      <c r="A11" s="6">
        <v>1</v>
      </c>
      <c r="B11" s="7" t="s">
        <v>308</v>
      </c>
      <c r="C11" s="7">
        <v>72733841</v>
      </c>
      <c r="D11" s="441">
        <v>0.298589435756208</v>
      </c>
      <c r="E11" s="441">
        <v>1.92094157440128E-2</v>
      </c>
      <c r="F11" s="7">
        <v>71861623</v>
      </c>
      <c r="G11" s="7">
        <v>72748417</v>
      </c>
      <c r="H11" s="7" t="s">
        <v>1694</v>
      </c>
      <c r="I11" s="7">
        <v>0</v>
      </c>
      <c r="J11" s="442">
        <v>1.6579723990931199E-2</v>
      </c>
    </row>
    <row r="12" spans="1:10">
      <c r="A12" s="6">
        <v>2</v>
      </c>
      <c r="B12" s="7" t="s">
        <v>320</v>
      </c>
      <c r="C12" s="7">
        <v>145681570</v>
      </c>
      <c r="D12" s="441">
        <v>9.8428276665285502E-2</v>
      </c>
      <c r="E12" s="441">
        <v>5.4118573766170901E-2</v>
      </c>
      <c r="F12" s="7">
        <v>145425534</v>
      </c>
      <c r="G12" s="7">
        <v>145940216</v>
      </c>
      <c r="H12" s="7" t="s">
        <v>1695</v>
      </c>
      <c r="I12" s="7">
        <v>0</v>
      </c>
      <c r="J12" s="442">
        <v>4.0118480882563201E-2</v>
      </c>
    </row>
    <row r="13" spans="1:10">
      <c r="A13" s="6">
        <v>1</v>
      </c>
      <c r="B13" s="7" t="s">
        <v>21</v>
      </c>
      <c r="C13" s="7">
        <v>154221093</v>
      </c>
      <c r="D13" s="441">
        <v>0.25667962815193601</v>
      </c>
      <c r="E13" s="441">
        <v>5.4423762763202897E-2</v>
      </c>
      <c r="F13" s="7">
        <v>154192655</v>
      </c>
      <c r="G13" s="7">
        <v>154243986</v>
      </c>
      <c r="H13" s="7" t="s">
        <v>1453</v>
      </c>
      <c r="I13" s="7">
        <v>0</v>
      </c>
      <c r="J13" s="442">
        <v>4.3134182434262203E-2</v>
      </c>
    </row>
    <row r="14" spans="1:10">
      <c r="A14" s="6">
        <v>1</v>
      </c>
      <c r="B14" s="7" t="s">
        <v>18</v>
      </c>
      <c r="C14" s="7">
        <v>22473658</v>
      </c>
      <c r="D14" s="441">
        <v>0.42163247162677198</v>
      </c>
      <c r="E14" s="441">
        <v>3.2551482549039801E-3</v>
      </c>
      <c r="F14" s="7">
        <v>22443798</v>
      </c>
      <c r="G14" s="7">
        <v>22470462</v>
      </c>
      <c r="H14" s="7" t="s">
        <v>1696</v>
      </c>
      <c r="I14" s="7">
        <v>3197</v>
      </c>
      <c r="J14" s="442">
        <v>4.9087177297316202E-2</v>
      </c>
    </row>
    <row r="15" spans="1:10">
      <c r="A15" s="6">
        <v>3</v>
      </c>
      <c r="B15" s="7" t="s">
        <v>30</v>
      </c>
      <c r="C15" s="7">
        <v>50172397</v>
      </c>
      <c r="D15" s="441">
        <v>0.85360457759369901</v>
      </c>
      <c r="E15" s="441">
        <v>0.109374670157643</v>
      </c>
      <c r="F15" s="7">
        <v>50153455</v>
      </c>
      <c r="G15" s="7">
        <v>50193518</v>
      </c>
      <c r="H15" s="7" t="s">
        <v>1697</v>
      </c>
      <c r="I15" s="7">
        <v>0</v>
      </c>
      <c r="J15" s="442">
        <v>5.2803124749319801E-2</v>
      </c>
    </row>
    <row r="16" spans="1:10">
      <c r="A16" s="6">
        <v>11</v>
      </c>
      <c r="B16" s="7" t="s">
        <v>85</v>
      </c>
      <c r="C16" s="7">
        <v>46924665</v>
      </c>
      <c r="D16" s="441">
        <v>0.355783421964802</v>
      </c>
      <c r="E16" s="441">
        <v>1.36261458911971E-2</v>
      </c>
      <c r="F16" s="7">
        <v>46878419</v>
      </c>
      <c r="G16" s="7">
        <v>46940193</v>
      </c>
      <c r="H16" s="7" t="s">
        <v>1545</v>
      </c>
      <c r="I16" s="7">
        <v>0</v>
      </c>
      <c r="J16" s="442">
        <v>7.7358173063874394E-2</v>
      </c>
    </row>
    <row r="17" spans="1:10">
      <c r="A17" s="6">
        <v>5</v>
      </c>
      <c r="B17" s="7" t="s">
        <v>343</v>
      </c>
      <c r="C17" s="7">
        <v>60800336</v>
      </c>
      <c r="D17" s="441">
        <v>0.614656671425444</v>
      </c>
      <c r="E17" s="441">
        <v>7.7358173063874394E-2</v>
      </c>
      <c r="F17" s="7">
        <v>60628100</v>
      </c>
      <c r="G17" s="7">
        <v>60841997</v>
      </c>
      <c r="H17" s="7" t="s">
        <v>1698</v>
      </c>
      <c r="I17" s="7">
        <v>0</v>
      </c>
      <c r="J17" s="442">
        <v>8.2714059019691893E-2</v>
      </c>
    </row>
    <row r="18" spans="1:10">
      <c r="A18" s="6">
        <v>5</v>
      </c>
      <c r="B18" s="7" t="s">
        <v>346</v>
      </c>
      <c r="C18" s="7">
        <v>88026902</v>
      </c>
      <c r="D18" s="441">
        <v>0.408824787136706</v>
      </c>
      <c r="E18" s="441">
        <v>0.10073890719419699</v>
      </c>
      <c r="F18" s="7">
        <v>88013975</v>
      </c>
      <c r="G18" s="7">
        <v>88199922</v>
      </c>
      <c r="H18" s="7" t="s">
        <v>1565</v>
      </c>
      <c r="I18" s="7">
        <v>0</v>
      </c>
      <c r="J18" s="442">
        <v>0.107436780340521</v>
      </c>
    </row>
    <row r="19" spans="1:10">
      <c r="A19" s="6">
        <v>16</v>
      </c>
      <c r="B19" s="7" t="s">
        <v>102</v>
      </c>
      <c r="C19" s="7">
        <v>90024206</v>
      </c>
      <c r="D19" s="441">
        <v>0.843900653140642</v>
      </c>
      <c r="E19" s="441">
        <v>7.9066869563067105E-2</v>
      </c>
      <c r="F19" s="7">
        <v>90014333</v>
      </c>
      <c r="G19" s="7">
        <v>90034468</v>
      </c>
      <c r="H19" s="7" t="s">
        <v>1193</v>
      </c>
      <c r="I19" s="7">
        <v>0</v>
      </c>
      <c r="J19" s="442">
        <v>0.109374670157643</v>
      </c>
    </row>
    <row r="20" spans="1:10">
      <c r="A20" s="6">
        <v>11</v>
      </c>
      <c r="B20" s="7" t="s">
        <v>89</v>
      </c>
      <c r="C20" s="7">
        <v>61547237</v>
      </c>
      <c r="D20" s="441">
        <v>0.21819565751039399</v>
      </c>
      <c r="E20" s="441">
        <v>0.15514759144964199</v>
      </c>
      <c r="F20" s="7">
        <v>61535973</v>
      </c>
      <c r="G20" s="7">
        <v>61560274</v>
      </c>
      <c r="H20" s="7" t="s">
        <v>1447</v>
      </c>
      <c r="I20" s="7">
        <v>0</v>
      </c>
      <c r="J20" s="442">
        <v>0.14776636033170301</v>
      </c>
    </row>
    <row r="21" spans="1:10">
      <c r="A21" s="6">
        <v>19</v>
      </c>
      <c r="B21" s="7" t="s">
        <v>112</v>
      </c>
      <c r="C21" s="7">
        <v>36823735</v>
      </c>
      <c r="D21" s="441">
        <v>0.109374670157643</v>
      </c>
      <c r="E21" s="441">
        <v>4.9087177297316202E-2</v>
      </c>
      <c r="F21" s="7">
        <v>36803969</v>
      </c>
      <c r="G21" s="7">
        <v>36822620</v>
      </c>
      <c r="H21" s="7" t="s">
        <v>1699</v>
      </c>
      <c r="I21" s="7">
        <v>1116</v>
      </c>
      <c r="J21" s="442">
        <v>0.18100904167639201</v>
      </c>
    </row>
    <row r="22" spans="1:10">
      <c r="A22" s="6">
        <v>6</v>
      </c>
      <c r="B22" s="7" t="s">
        <v>53</v>
      </c>
      <c r="C22" s="7">
        <v>64295122</v>
      </c>
      <c r="D22" s="441">
        <v>0.438852127486974</v>
      </c>
      <c r="E22" s="441">
        <v>1.5845099092937302E-2</v>
      </c>
      <c r="F22" s="7">
        <v>64231666</v>
      </c>
      <c r="G22" s="7">
        <v>64293492</v>
      </c>
      <c r="H22" s="7" t="s">
        <v>1159</v>
      </c>
      <c r="I22" s="7">
        <v>1631</v>
      </c>
      <c r="J22" s="442">
        <v>0.22906303962209601</v>
      </c>
    </row>
    <row r="23" spans="1:10">
      <c r="A23" s="6">
        <v>17</v>
      </c>
      <c r="B23" s="7" t="s">
        <v>109</v>
      </c>
      <c r="C23" s="7">
        <v>43513551</v>
      </c>
      <c r="D23" s="441">
        <v>0.47180047636021699</v>
      </c>
      <c r="E23" s="441">
        <v>4.3134182434262203E-2</v>
      </c>
      <c r="F23" s="7">
        <v>43513266</v>
      </c>
      <c r="G23" s="7">
        <v>43568115</v>
      </c>
      <c r="H23" s="7" t="s">
        <v>1700</v>
      </c>
      <c r="I23" s="7">
        <v>0</v>
      </c>
      <c r="J23" s="442">
        <v>0.334464824555531</v>
      </c>
    </row>
    <row r="24" spans="1:10">
      <c r="A24" s="6">
        <v>10</v>
      </c>
      <c r="B24" s="7" t="s">
        <v>82</v>
      </c>
      <c r="C24" s="7">
        <v>118777998</v>
      </c>
      <c r="D24" s="441">
        <v>7.0481167245379797E-2</v>
      </c>
      <c r="E24" s="441">
        <v>2.0278783514245301E-2</v>
      </c>
      <c r="F24" s="7">
        <v>118643742</v>
      </c>
      <c r="G24" s="7">
        <v>118886097</v>
      </c>
      <c r="H24" s="7" t="s">
        <v>1435</v>
      </c>
      <c r="I24" s="7">
        <v>0</v>
      </c>
      <c r="J24" s="442">
        <v>0.408824787136706</v>
      </c>
    </row>
    <row r="25" spans="1:10">
      <c r="A25" s="6">
        <v>17</v>
      </c>
      <c r="B25" s="7" t="s">
        <v>105</v>
      </c>
      <c r="C25" s="7">
        <v>37790781</v>
      </c>
      <c r="D25" s="441">
        <v>0.37530888323143302</v>
      </c>
      <c r="E25" s="441">
        <v>9.0213505638457203E-2</v>
      </c>
      <c r="F25" s="7">
        <v>37782993</v>
      </c>
      <c r="G25" s="7">
        <v>37792879</v>
      </c>
      <c r="H25" s="7" t="s">
        <v>1438</v>
      </c>
      <c r="I25" s="7">
        <v>0</v>
      </c>
      <c r="J25" s="442">
        <v>0.538534332857456</v>
      </c>
    </row>
    <row r="26" spans="1:10">
      <c r="A26" s="6">
        <v>3</v>
      </c>
      <c r="B26" s="7" t="s">
        <v>311</v>
      </c>
      <c r="C26" s="7">
        <v>34912454</v>
      </c>
      <c r="D26" s="441">
        <v>0.46009533235745198</v>
      </c>
      <c r="E26" s="441">
        <v>6.5806226699935896E-2</v>
      </c>
      <c r="F26" s="7">
        <v>33839844</v>
      </c>
      <c r="G26" s="7">
        <v>33911194</v>
      </c>
      <c r="H26" s="7" t="s">
        <v>1701</v>
      </c>
      <c r="I26" s="7">
        <v>1001261</v>
      </c>
      <c r="J26" s="443" t="s">
        <v>27</v>
      </c>
    </row>
    <row r="27" spans="1:10">
      <c r="A27" s="6">
        <v>4</v>
      </c>
      <c r="B27" s="7" t="s">
        <v>337</v>
      </c>
      <c r="C27" s="7">
        <v>34682664</v>
      </c>
      <c r="D27" s="441">
        <v>0.24786352623569899</v>
      </c>
      <c r="E27" s="441">
        <v>0.408824787136706</v>
      </c>
      <c r="F27" s="7">
        <v>33777969</v>
      </c>
      <c r="G27" s="7">
        <v>34041515</v>
      </c>
      <c r="H27" s="7" t="s">
        <v>1702</v>
      </c>
      <c r="I27" s="7">
        <v>641150</v>
      </c>
      <c r="J27" s="443" t="s">
        <v>27</v>
      </c>
    </row>
    <row r="28" spans="1:10">
      <c r="A28" s="6">
        <v>6</v>
      </c>
      <c r="B28" s="7" t="s">
        <v>59</v>
      </c>
      <c r="C28" s="7">
        <v>98857112</v>
      </c>
      <c r="D28" s="441">
        <v>0.84770345279733506</v>
      </c>
      <c r="E28" s="441">
        <v>0.12875598089010201</v>
      </c>
      <c r="F28" s="7">
        <v>98472407</v>
      </c>
      <c r="G28" s="7">
        <v>98472497</v>
      </c>
      <c r="H28" s="7" t="s">
        <v>1703</v>
      </c>
      <c r="I28" s="7">
        <v>384616</v>
      </c>
      <c r="J28" s="443" t="s">
        <v>27</v>
      </c>
    </row>
    <row r="29" spans="1:10">
      <c r="A29" s="6">
        <v>8</v>
      </c>
      <c r="B29" s="7" t="s">
        <v>322</v>
      </c>
      <c r="C29" s="7">
        <v>64843811</v>
      </c>
      <c r="D29" s="441">
        <v>0.34566634639916199</v>
      </c>
      <c r="E29" s="441">
        <v>2.4173863638419801E-3</v>
      </c>
      <c r="F29" s="7">
        <v>64681988</v>
      </c>
      <c r="G29" s="7">
        <v>64698058</v>
      </c>
      <c r="H29" s="7" t="s">
        <v>1704</v>
      </c>
      <c r="I29" s="7">
        <v>145754</v>
      </c>
      <c r="J29" s="443" t="s">
        <v>27</v>
      </c>
    </row>
    <row r="30" spans="1:10">
      <c r="A30" s="6">
        <v>2</v>
      </c>
      <c r="B30" s="7" t="s">
        <v>26</v>
      </c>
      <c r="C30" s="7">
        <v>59955924</v>
      </c>
      <c r="D30" s="441">
        <v>0.70236352593412898</v>
      </c>
      <c r="E30" s="441">
        <v>0.107586359137485</v>
      </c>
      <c r="F30" s="7">
        <v>59921897</v>
      </c>
      <c r="G30" s="7">
        <v>59922004</v>
      </c>
      <c r="H30" s="7" t="s">
        <v>1705</v>
      </c>
      <c r="I30" s="7">
        <v>33921</v>
      </c>
      <c r="J30" s="443" t="s">
        <v>27</v>
      </c>
    </row>
    <row r="31" spans="1:10">
      <c r="A31" s="6">
        <v>3</v>
      </c>
      <c r="B31" s="7" t="s">
        <v>38</v>
      </c>
      <c r="C31" s="7">
        <v>162513755</v>
      </c>
      <c r="D31" s="441">
        <v>4.00587699918395E-2</v>
      </c>
      <c r="E31" s="441">
        <v>3.8059963003373401E-2</v>
      </c>
      <c r="F31" s="7">
        <v>161214596</v>
      </c>
      <c r="G31" s="7">
        <v>161221730</v>
      </c>
      <c r="H31" s="7" t="s">
        <v>1706</v>
      </c>
      <c r="I31" s="7">
        <v>1292026</v>
      </c>
      <c r="J31" s="443" t="s">
        <v>27</v>
      </c>
    </row>
    <row r="32" spans="1:10">
      <c r="A32" s="6">
        <v>9</v>
      </c>
      <c r="B32" s="7" t="s">
        <v>362</v>
      </c>
      <c r="C32" s="7">
        <v>23352293</v>
      </c>
      <c r="D32" s="441">
        <v>0.33646302840368703</v>
      </c>
      <c r="E32" s="441">
        <v>3.6163086727354597E-2</v>
      </c>
      <c r="F32" s="7">
        <v>22646199</v>
      </c>
      <c r="G32" s="7">
        <v>22824212</v>
      </c>
      <c r="H32" s="7" t="s">
        <v>1707</v>
      </c>
      <c r="I32" s="7">
        <v>528082</v>
      </c>
      <c r="J32" s="443" t="s">
        <v>27</v>
      </c>
    </row>
    <row r="33" spans="1:10">
      <c r="A33" s="6">
        <v>16</v>
      </c>
      <c r="B33" s="7" t="s">
        <v>99</v>
      </c>
      <c r="C33" s="7">
        <v>64172803</v>
      </c>
      <c r="D33" s="441">
        <v>0.18360375129147399</v>
      </c>
      <c r="E33" s="441">
        <v>0.239119198016392</v>
      </c>
      <c r="F33" s="7">
        <v>61681146</v>
      </c>
      <c r="G33" s="7">
        <v>62070939</v>
      </c>
      <c r="H33" s="7" t="s">
        <v>1708</v>
      </c>
      <c r="I33" s="7">
        <v>2101865</v>
      </c>
      <c r="J33" s="443" t="s">
        <v>27</v>
      </c>
    </row>
    <row r="34" spans="1:10">
      <c r="A34" s="6">
        <v>16</v>
      </c>
      <c r="B34" s="7" t="s">
        <v>368</v>
      </c>
      <c r="C34" s="7">
        <v>72444079</v>
      </c>
      <c r="D34" s="441">
        <v>0.58029395852445298</v>
      </c>
      <c r="E34" s="441">
        <v>0.147803151890634</v>
      </c>
      <c r="F34" s="7">
        <v>72146056</v>
      </c>
      <c r="G34" s="7">
        <v>72210777</v>
      </c>
      <c r="H34" s="7" t="s">
        <v>1709</v>
      </c>
      <c r="I34" s="7">
        <v>233303</v>
      </c>
      <c r="J34" s="443" t="s">
        <v>27</v>
      </c>
    </row>
    <row r="35" spans="1:10">
      <c r="A35" s="6">
        <v>14</v>
      </c>
      <c r="B35" s="7" t="s">
        <v>93</v>
      </c>
      <c r="C35" s="7">
        <v>29600506</v>
      </c>
      <c r="D35" s="441">
        <v>0.14776636033170301</v>
      </c>
      <c r="E35" s="441">
        <v>6.1446728536799701E-2</v>
      </c>
      <c r="F35" s="7">
        <v>29241910</v>
      </c>
      <c r="G35" s="7">
        <v>29282493</v>
      </c>
      <c r="H35" s="7" t="s">
        <v>1710</v>
      </c>
      <c r="I35" s="7">
        <v>318014</v>
      </c>
      <c r="J35" s="443" t="s">
        <v>27</v>
      </c>
    </row>
    <row r="36" spans="1:10">
      <c r="A36" s="6">
        <v>4</v>
      </c>
      <c r="B36" s="7" t="s">
        <v>42</v>
      </c>
      <c r="C36" s="7">
        <v>67962693</v>
      </c>
      <c r="D36" s="441">
        <v>0.22136576298154001</v>
      </c>
      <c r="E36" s="441">
        <v>7.1929910270815994E-2</v>
      </c>
      <c r="F36" s="7">
        <v>67762980</v>
      </c>
      <c r="G36" s="7">
        <v>67763089</v>
      </c>
      <c r="H36" s="7" t="s">
        <v>1711</v>
      </c>
      <c r="I36" s="7">
        <v>199605</v>
      </c>
      <c r="J36" s="443" t="s">
        <v>27</v>
      </c>
    </row>
    <row r="37" spans="1:10">
      <c r="A37" s="6">
        <v>13</v>
      </c>
      <c r="B37" s="7" t="s">
        <v>317</v>
      </c>
      <c r="C37" s="7">
        <v>53964056</v>
      </c>
      <c r="D37" s="441">
        <v>0.34012770892931099</v>
      </c>
      <c r="E37" s="441">
        <v>5.7801348501105902E-2</v>
      </c>
      <c r="F37" s="7">
        <v>53832212</v>
      </c>
      <c r="G37" s="7">
        <v>53832505</v>
      </c>
      <c r="H37" s="7" t="s">
        <v>1712</v>
      </c>
      <c r="I37" s="7">
        <v>131552</v>
      </c>
      <c r="J37" s="443" t="s">
        <v>27</v>
      </c>
    </row>
    <row r="38" spans="1:10">
      <c r="A38" s="6">
        <v>22</v>
      </c>
      <c r="B38" s="7" t="s">
        <v>117</v>
      </c>
      <c r="C38" s="7">
        <v>30254994</v>
      </c>
      <c r="D38" s="441">
        <v>0.10795548100741301</v>
      </c>
      <c r="E38" s="441">
        <v>1.71515010051333E-2</v>
      </c>
      <c r="F38" s="7">
        <v>30184597</v>
      </c>
      <c r="G38" s="7">
        <v>30234271</v>
      </c>
      <c r="H38" s="7" t="s">
        <v>1713</v>
      </c>
      <c r="I38" s="7">
        <v>20724</v>
      </c>
      <c r="J38" s="443" t="s">
        <v>27</v>
      </c>
    </row>
    <row r="39" spans="1:10">
      <c r="A39" s="6">
        <v>4</v>
      </c>
      <c r="B39" s="7" t="s">
        <v>340</v>
      </c>
      <c r="C39" s="7">
        <v>105344936</v>
      </c>
      <c r="D39" s="441">
        <v>0.35781238596878501</v>
      </c>
      <c r="E39" s="441">
        <v>3.68446352780386E-2</v>
      </c>
      <c r="F39" s="7">
        <v>104507188</v>
      </c>
      <c r="G39" s="7">
        <v>104640973</v>
      </c>
      <c r="H39" s="7" t="s">
        <v>1714</v>
      </c>
      <c r="I39" s="7">
        <v>703964</v>
      </c>
      <c r="J39" s="443" t="s">
        <v>27</v>
      </c>
    </row>
    <row r="40" spans="1:10">
      <c r="A40" s="6">
        <v>7</v>
      </c>
      <c r="B40" s="7" t="s">
        <v>70</v>
      </c>
      <c r="C40" s="7">
        <v>114949747</v>
      </c>
      <c r="D40" s="441">
        <v>0.59006483155195799</v>
      </c>
      <c r="E40" s="441">
        <v>0.19796874406283799</v>
      </c>
      <c r="F40" s="7">
        <v>114847948</v>
      </c>
      <c r="G40" s="7">
        <v>114848050</v>
      </c>
      <c r="H40" s="7" t="s">
        <v>1715</v>
      </c>
      <c r="I40" s="7">
        <v>101698</v>
      </c>
      <c r="J40" s="443" t="s">
        <v>27</v>
      </c>
    </row>
    <row r="41" spans="1:10">
      <c r="A41" s="6">
        <v>2</v>
      </c>
      <c r="B41" s="7" t="s">
        <v>325</v>
      </c>
      <c r="C41" s="7">
        <v>68495276</v>
      </c>
      <c r="D41" s="441">
        <v>2.15333153597521E-2</v>
      </c>
      <c r="E41" s="441">
        <v>6.3461820313645001E-2</v>
      </c>
      <c r="F41" s="7">
        <v>68405989</v>
      </c>
      <c r="G41" s="7">
        <v>68483369</v>
      </c>
      <c r="H41" s="7" t="s">
        <v>1716</v>
      </c>
      <c r="I41" s="7">
        <v>11908</v>
      </c>
      <c r="J41" s="443" t="s">
        <v>27</v>
      </c>
    </row>
    <row r="42" spans="1:10">
      <c r="A42" s="6">
        <v>10</v>
      </c>
      <c r="B42" s="7" t="s">
        <v>365</v>
      </c>
      <c r="C42" s="7">
        <v>10007923</v>
      </c>
      <c r="D42" s="441">
        <v>0.50016013375239499</v>
      </c>
      <c r="E42" s="441">
        <v>2.0036321109488699E-3</v>
      </c>
      <c r="F42" s="7">
        <v>8698679</v>
      </c>
      <c r="G42" s="7">
        <v>8698794</v>
      </c>
      <c r="H42" s="7" t="s">
        <v>1717</v>
      </c>
      <c r="I42" s="7">
        <v>1309130</v>
      </c>
      <c r="J42" s="443" t="s">
        <v>27</v>
      </c>
    </row>
    <row r="43" spans="1:10">
      <c r="A43" s="6">
        <v>6</v>
      </c>
      <c r="B43" s="7" t="s">
        <v>56</v>
      </c>
      <c r="C43" s="7">
        <v>81392005</v>
      </c>
      <c r="D43" s="441">
        <v>0.23797443770736701</v>
      </c>
      <c r="E43" s="441">
        <v>1.4776937603325499E-2</v>
      </c>
      <c r="F43" s="7">
        <v>80816364</v>
      </c>
      <c r="G43" s="7">
        <v>81055987</v>
      </c>
      <c r="H43" s="7" t="s">
        <v>1718</v>
      </c>
      <c r="I43" s="7">
        <v>336019</v>
      </c>
      <c r="J43" s="443" t="s">
        <v>27</v>
      </c>
    </row>
    <row r="44" spans="1:10">
      <c r="A44" s="6">
        <v>22</v>
      </c>
      <c r="B44" s="7" t="s">
        <v>121</v>
      </c>
      <c r="C44" s="7">
        <v>31699447</v>
      </c>
      <c r="D44" s="441">
        <v>0.36470024831286602</v>
      </c>
      <c r="E44" s="441">
        <v>0.13422525722426401</v>
      </c>
      <c r="F44" s="7">
        <v>31677579</v>
      </c>
      <c r="G44" s="7">
        <v>31688520</v>
      </c>
      <c r="H44" s="7" t="s">
        <v>1459</v>
      </c>
      <c r="I44" s="7">
        <v>10928</v>
      </c>
      <c r="J44" s="443" t="s">
        <v>27</v>
      </c>
    </row>
    <row r="45" spans="1:10">
      <c r="A45" s="9">
        <v>6</v>
      </c>
      <c r="B45" s="10" t="s">
        <v>50</v>
      </c>
      <c r="C45" s="10">
        <v>18982296</v>
      </c>
      <c r="D45" s="444">
        <v>0.55885171735156303</v>
      </c>
      <c r="E45" s="444">
        <v>1.9680468326388201E-2</v>
      </c>
      <c r="F45" s="10">
        <v>18572015</v>
      </c>
      <c r="G45" s="10">
        <v>18572111</v>
      </c>
      <c r="H45" s="10" t="s">
        <v>1719</v>
      </c>
      <c r="I45" s="10">
        <v>410186</v>
      </c>
      <c r="J45" s="445" t="s">
        <v>27</v>
      </c>
    </row>
    <row r="47" spans="1:10">
      <c r="B47" s="446" t="s">
        <v>2512</v>
      </c>
    </row>
    <row r="48" spans="1:10">
      <c r="B48" t="s">
        <v>2505</v>
      </c>
    </row>
    <row r="49" spans="2:2">
      <c r="B49" t="s">
        <v>2506</v>
      </c>
    </row>
    <row r="50" spans="2:2">
      <c r="B50" t="s">
        <v>2507</v>
      </c>
    </row>
    <row r="51" spans="2:2">
      <c r="B51" t="s">
        <v>2508</v>
      </c>
    </row>
    <row r="52" spans="2:2">
      <c r="B52" t="s">
        <v>2509</v>
      </c>
    </row>
    <row r="53" spans="2:2">
      <c r="B53" t="s">
        <v>2510</v>
      </c>
    </row>
    <row r="54" spans="2:2">
      <c r="B54" t="s">
        <v>2511</v>
      </c>
    </row>
  </sheetData>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I56"/>
  <sheetViews>
    <sheetView workbookViewId="0">
      <pane ySplit="2" topLeftCell="A3" activePane="bottomLeft" state="frozen"/>
      <selection activeCell="A4" sqref="A4"/>
      <selection pane="bottomLeft" activeCell="N14" sqref="N14"/>
    </sheetView>
  </sheetViews>
  <sheetFormatPr defaultColWidth="11" defaultRowHeight="15.5"/>
  <cols>
    <col min="2" max="2" width="25.1640625" bestFit="1" customWidth="1"/>
    <col min="4" max="4" width="12.1640625" bestFit="1" customWidth="1"/>
    <col min="5" max="5" width="10.33203125" bestFit="1" customWidth="1"/>
    <col min="8" max="8" width="13.1640625" bestFit="1" customWidth="1"/>
  </cols>
  <sheetData>
    <row r="1" spans="1:9">
      <c r="A1" s="2" t="s">
        <v>2543</v>
      </c>
    </row>
    <row r="2" spans="1:9">
      <c r="A2" s="438" t="s">
        <v>125</v>
      </c>
      <c r="B2" s="439" t="s">
        <v>187</v>
      </c>
      <c r="C2" s="439" t="s">
        <v>1</v>
      </c>
      <c r="D2" s="439" t="s">
        <v>188</v>
      </c>
      <c r="E2" s="439" t="s">
        <v>189</v>
      </c>
      <c r="F2" s="439" t="s">
        <v>126</v>
      </c>
      <c r="G2" s="439" t="s">
        <v>127</v>
      </c>
      <c r="H2" s="439" t="s">
        <v>128</v>
      </c>
      <c r="I2" s="440" t="s">
        <v>129</v>
      </c>
    </row>
    <row r="3" spans="1:9">
      <c r="A3" s="6" t="s">
        <v>130</v>
      </c>
      <c r="B3" s="7" t="s">
        <v>140</v>
      </c>
      <c r="C3" s="7">
        <v>11</v>
      </c>
      <c r="D3" s="7">
        <v>61548874</v>
      </c>
      <c r="E3" s="7">
        <v>61616012</v>
      </c>
      <c r="F3" s="7">
        <v>67138</v>
      </c>
      <c r="G3" s="7">
        <v>246</v>
      </c>
      <c r="H3" s="434">
        <v>9.1519999999999998E-9</v>
      </c>
      <c r="I3" s="435">
        <v>3.7200000000000002E-3</v>
      </c>
    </row>
    <row r="4" spans="1:9">
      <c r="A4" s="6" t="s">
        <v>143</v>
      </c>
      <c r="B4" s="7" t="s">
        <v>158</v>
      </c>
      <c r="C4" s="7">
        <v>3</v>
      </c>
      <c r="D4" s="7">
        <v>123291091</v>
      </c>
      <c r="E4" s="7">
        <v>123417587</v>
      </c>
      <c r="F4" s="7">
        <v>126496</v>
      </c>
      <c r="G4" s="7">
        <v>641</v>
      </c>
      <c r="H4" s="434">
        <v>9.1200000000000008E-6</v>
      </c>
      <c r="I4" s="435">
        <v>3.1550000000000002E-2</v>
      </c>
    </row>
    <row r="5" spans="1:9">
      <c r="A5" s="6" t="s">
        <v>143</v>
      </c>
      <c r="B5" s="7" t="s">
        <v>150</v>
      </c>
      <c r="C5" s="7">
        <v>2</v>
      </c>
      <c r="D5" s="7">
        <v>74531420</v>
      </c>
      <c r="E5" s="7">
        <v>74690039</v>
      </c>
      <c r="F5" s="7">
        <v>158619</v>
      </c>
      <c r="G5" s="7">
        <v>658</v>
      </c>
      <c r="H5" s="434">
        <v>7.2390000000000003E-5</v>
      </c>
      <c r="I5" s="435">
        <v>8.6819999999999994E-2</v>
      </c>
    </row>
    <row r="6" spans="1:9">
      <c r="A6" s="6" t="s">
        <v>143</v>
      </c>
      <c r="B6" s="7" t="s">
        <v>163</v>
      </c>
      <c r="C6" s="7">
        <v>4</v>
      </c>
      <c r="D6" s="7">
        <v>176370319</v>
      </c>
      <c r="E6" s="7">
        <v>176371655</v>
      </c>
      <c r="F6" s="7">
        <v>1336</v>
      </c>
      <c r="G6" s="7">
        <v>12</v>
      </c>
      <c r="H6" s="434">
        <v>5.62E-3</v>
      </c>
      <c r="I6" s="435">
        <v>0.1081</v>
      </c>
    </row>
    <row r="7" spans="1:9">
      <c r="A7" s="6" t="s">
        <v>130</v>
      </c>
      <c r="B7" s="7" t="s">
        <v>133</v>
      </c>
      <c r="C7" s="7">
        <v>4</v>
      </c>
      <c r="D7" s="7">
        <v>38736550</v>
      </c>
      <c r="E7" s="7">
        <v>38846885</v>
      </c>
      <c r="F7" s="7">
        <v>110335</v>
      </c>
      <c r="G7" s="7">
        <v>874</v>
      </c>
      <c r="H7" s="434">
        <v>1.076E-4</v>
      </c>
      <c r="I7" s="435">
        <v>0.13300999999999999</v>
      </c>
    </row>
    <row r="8" spans="1:9">
      <c r="A8" s="6" t="s">
        <v>143</v>
      </c>
      <c r="B8" s="7" t="s">
        <v>167</v>
      </c>
      <c r="C8" s="7">
        <v>8</v>
      </c>
      <c r="D8" s="7">
        <v>16230615</v>
      </c>
      <c r="E8" s="7">
        <v>16261374</v>
      </c>
      <c r="F8" s="7">
        <v>30759</v>
      </c>
      <c r="G8" s="7">
        <v>273</v>
      </c>
      <c r="H8" s="434">
        <v>4.372E-4</v>
      </c>
      <c r="I8" s="435">
        <v>0.13406000000000001</v>
      </c>
    </row>
    <row r="9" spans="1:9">
      <c r="A9" s="6" t="s">
        <v>143</v>
      </c>
      <c r="B9" s="7" t="s">
        <v>153</v>
      </c>
      <c r="C9" s="7">
        <v>2</v>
      </c>
      <c r="D9" s="7">
        <v>163520526</v>
      </c>
      <c r="E9" s="7">
        <v>163556004</v>
      </c>
      <c r="F9" s="7">
        <v>35478</v>
      </c>
      <c r="G9" s="7">
        <v>191</v>
      </c>
      <c r="H9" s="434">
        <v>8.6930000000000004E-4</v>
      </c>
      <c r="I9" s="435">
        <v>0.16033</v>
      </c>
    </row>
    <row r="10" spans="1:9">
      <c r="A10" s="6" t="s">
        <v>143</v>
      </c>
      <c r="B10" s="7" t="s">
        <v>160</v>
      </c>
      <c r="C10" s="7">
        <v>4</v>
      </c>
      <c r="D10" s="7">
        <v>5332008</v>
      </c>
      <c r="E10" s="7">
        <v>5342822</v>
      </c>
      <c r="F10" s="7">
        <v>10814</v>
      </c>
      <c r="G10" s="7">
        <v>89</v>
      </c>
      <c r="H10" s="434">
        <v>2.7430000000000002E-3</v>
      </c>
      <c r="I10" s="435">
        <v>0.21027999999999999</v>
      </c>
    </row>
    <row r="11" spans="1:9">
      <c r="A11" s="6" t="s">
        <v>143</v>
      </c>
      <c r="B11" s="7" t="s">
        <v>148</v>
      </c>
      <c r="C11" s="7">
        <v>2</v>
      </c>
      <c r="D11" s="7">
        <v>18365580</v>
      </c>
      <c r="E11" s="7">
        <v>18390599</v>
      </c>
      <c r="F11" s="7">
        <v>25019</v>
      </c>
      <c r="G11" s="7">
        <v>184</v>
      </c>
      <c r="H11" s="434">
        <v>1.392E-3</v>
      </c>
      <c r="I11" s="435">
        <v>0.21118000000000001</v>
      </c>
    </row>
    <row r="12" spans="1:9">
      <c r="A12" s="6" t="s">
        <v>183</v>
      </c>
      <c r="B12" s="7" t="s">
        <v>185</v>
      </c>
      <c r="C12" s="7">
        <v>6</v>
      </c>
      <c r="D12" s="7">
        <v>25000000</v>
      </c>
      <c r="E12" s="7">
        <v>28600000</v>
      </c>
      <c r="F12" s="7">
        <v>3600000</v>
      </c>
      <c r="G12" s="7">
        <v>21653</v>
      </c>
      <c r="H12" s="434">
        <v>7.8159999999999996E-7</v>
      </c>
      <c r="I12" s="435">
        <v>0.23069000000000001</v>
      </c>
    </row>
    <row r="13" spans="1:9">
      <c r="A13" s="6" t="s">
        <v>143</v>
      </c>
      <c r="B13" s="7" t="s">
        <v>155</v>
      </c>
      <c r="C13" s="7">
        <v>2</v>
      </c>
      <c r="D13" s="7">
        <v>206204079</v>
      </c>
      <c r="E13" s="7">
        <v>206248179</v>
      </c>
      <c r="F13" s="7">
        <v>44100</v>
      </c>
      <c r="G13" s="7">
        <v>283</v>
      </c>
      <c r="H13" s="434">
        <v>1.1000000000000001E-3</v>
      </c>
      <c r="I13" s="435">
        <v>0.24045</v>
      </c>
    </row>
    <row r="14" spans="1:9">
      <c r="A14" s="6" t="s">
        <v>143</v>
      </c>
      <c r="B14" s="7" t="s">
        <v>178</v>
      </c>
      <c r="C14" s="7">
        <v>16</v>
      </c>
      <c r="D14" s="7">
        <v>78469083</v>
      </c>
      <c r="E14" s="7">
        <v>78477548</v>
      </c>
      <c r="F14" s="7">
        <v>8465</v>
      </c>
      <c r="G14" s="7">
        <v>114</v>
      </c>
      <c r="H14" s="434">
        <v>3.137E-3</v>
      </c>
      <c r="I14" s="435">
        <v>0.26679999999999998</v>
      </c>
    </row>
    <row r="15" spans="1:9">
      <c r="A15" s="6" t="s">
        <v>130</v>
      </c>
      <c r="B15" s="7" t="s">
        <v>135</v>
      </c>
      <c r="C15" s="7">
        <v>5</v>
      </c>
      <c r="D15" s="7">
        <v>131358999</v>
      </c>
      <c r="E15" s="7">
        <v>131804347</v>
      </c>
      <c r="F15" s="7">
        <v>445348</v>
      </c>
      <c r="G15" s="7">
        <v>2329</v>
      </c>
      <c r="H15" s="434">
        <v>1.3430000000000001E-4</v>
      </c>
      <c r="I15" s="435">
        <v>0.30081000000000002</v>
      </c>
    </row>
    <row r="16" spans="1:9">
      <c r="A16" s="6" t="s">
        <v>143</v>
      </c>
      <c r="B16" s="7" t="s">
        <v>181</v>
      </c>
      <c r="C16" s="7">
        <v>19</v>
      </c>
      <c r="D16" s="7">
        <v>33533258</v>
      </c>
      <c r="E16" s="7">
        <v>33626009</v>
      </c>
      <c r="F16" s="7">
        <v>92751</v>
      </c>
      <c r="G16" s="7">
        <v>531</v>
      </c>
      <c r="H16" s="434">
        <v>1.121E-3</v>
      </c>
      <c r="I16" s="435">
        <v>0.35724</v>
      </c>
    </row>
    <row r="17" spans="1:9">
      <c r="A17" s="6" t="s">
        <v>143</v>
      </c>
      <c r="B17" s="7" t="s">
        <v>174</v>
      </c>
      <c r="C17" s="7">
        <v>15</v>
      </c>
      <c r="D17" s="7">
        <v>28365618</v>
      </c>
      <c r="E17" s="7">
        <v>28516084</v>
      </c>
      <c r="F17" s="7">
        <v>150466</v>
      </c>
      <c r="G17" s="7">
        <v>558</v>
      </c>
      <c r="H17" s="434">
        <v>1.1169999999999999E-3</v>
      </c>
      <c r="I17" s="435">
        <v>0.36756</v>
      </c>
    </row>
    <row r="18" spans="1:9">
      <c r="A18" s="6" t="s">
        <v>130</v>
      </c>
      <c r="B18" s="7" t="s">
        <v>136</v>
      </c>
      <c r="C18" s="7">
        <v>6</v>
      </c>
      <c r="D18" s="7">
        <v>28309590</v>
      </c>
      <c r="E18" s="7">
        <v>28700352</v>
      </c>
      <c r="F18" s="7">
        <v>390762</v>
      </c>
      <c r="G18" s="7">
        <v>2272</v>
      </c>
      <c r="H18" s="434">
        <v>2.162E-4</v>
      </c>
      <c r="I18" s="435">
        <v>0.37702999999999998</v>
      </c>
    </row>
    <row r="19" spans="1:9">
      <c r="A19" s="6" t="s">
        <v>143</v>
      </c>
      <c r="B19" s="7" t="s">
        <v>146</v>
      </c>
      <c r="C19" s="7">
        <v>1</v>
      </c>
      <c r="D19" s="7">
        <v>35494810</v>
      </c>
      <c r="E19" s="7">
        <v>35612236</v>
      </c>
      <c r="F19" s="7">
        <v>117426</v>
      </c>
      <c r="G19" s="7">
        <v>544</v>
      </c>
      <c r="H19" s="434">
        <v>1.238E-3</v>
      </c>
      <c r="I19" s="435">
        <v>0.38347999999999999</v>
      </c>
    </row>
    <row r="20" spans="1:9">
      <c r="A20" s="6" t="s">
        <v>143</v>
      </c>
      <c r="B20" s="7" t="s">
        <v>171</v>
      </c>
      <c r="C20" s="7">
        <v>12</v>
      </c>
      <c r="D20" s="7">
        <v>66084230</v>
      </c>
      <c r="E20" s="7">
        <v>66099730</v>
      </c>
      <c r="F20" s="7">
        <v>15500</v>
      </c>
      <c r="G20" s="7">
        <v>63</v>
      </c>
      <c r="H20" s="434">
        <v>1.0999999999999999E-2</v>
      </c>
      <c r="I20" s="435">
        <v>0.42209999999999998</v>
      </c>
    </row>
    <row r="21" spans="1:9">
      <c r="A21" s="6" t="s">
        <v>143</v>
      </c>
      <c r="B21" s="7" t="s">
        <v>177</v>
      </c>
      <c r="C21" s="7">
        <v>15</v>
      </c>
      <c r="D21" s="7">
        <v>52527542</v>
      </c>
      <c r="E21" s="7">
        <v>52584418</v>
      </c>
      <c r="F21" s="7">
        <v>56876</v>
      </c>
      <c r="G21" s="7">
        <v>268</v>
      </c>
      <c r="H21" s="434">
        <v>3.1329999999999999E-3</v>
      </c>
      <c r="I21" s="435">
        <v>0.43829000000000001</v>
      </c>
    </row>
    <row r="22" spans="1:9">
      <c r="A22" s="6" t="s">
        <v>143</v>
      </c>
      <c r="B22" s="7" t="s">
        <v>172</v>
      </c>
      <c r="C22" s="7">
        <v>12</v>
      </c>
      <c r="D22" s="7">
        <v>73081929</v>
      </c>
      <c r="E22" s="7">
        <v>73111465</v>
      </c>
      <c r="F22" s="7">
        <v>29536</v>
      </c>
      <c r="G22" s="7">
        <v>162</v>
      </c>
      <c r="H22" s="434">
        <v>5.2230000000000002E-3</v>
      </c>
      <c r="I22" s="435">
        <v>0.44552000000000003</v>
      </c>
    </row>
    <row r="23" spans="1:9">
      <c r="A23" s="6" t="s">
        <v>130</v>
      </c>
      <c r="B23" s="7" t="s">
        <v>138</v>
      </c>
      <c r="C23" s="7">
        <v>6</v>
      </c>
      <c r="D23" s="7">
        <v>30763893</v>
      </c>
      <c r="E23" s="7">
        <v>31127562</v>
      </c>
      <c r="F23" s="7">
        <v>363669</v>
      </c>
      <c r="G23" s="7">
        <v>4522</v>
      </c>
      <c r="H23" s="434">
        <v>1.159E-4</v>
      </c>
      <c r="I23" s="435">
        <v>0.44724999999999998</v>
      </c>
    </row>
    <row r="24" spans="1:9">
      <c r="A24" s="6" t="s">
        <v>143</v>
      </c>
      <c r="B24" s="7" t="s">
        <v>169</v>
      </c>
      <c r="C24" s="7">
        <v>10</v>
      </c>
      <c r="D24" s="7">
        <v>83611881</v>
      </c>
      <c r="E24" s="7">
        <v>83688159</v>
      </c>
      <c r="F24" s="7">
        <v>76278</v>
      </c>
      <c r="G24" s="7">
        <v>415</v>
      </c>
      <c r="H24" s="434">
        <v>2.2439999999999999E-3</v>
      </c>
      <c r="I24" s="435">
        <v>0.46156999999999998</v>
      </c>
    </row>
    <row r="25" spans="1:9">
      <c r="A25" s="6" t="s">
        <v>143</v>
      </c>
      <c r="B25" s="7" t="s">
        <v>145</v>
      </c>
      <c r="C25" s="7">
        <v>1</v>
      </c>
      <c r="D25" s="7">
        <v>30707291</v>
      </c>
      <c r="E25" s="7">
        <v>30724056</v>
      </c>
      <c r="F25" s="7">
        <v>16765</v>
      </c>
      <c r="G25" s="7">
        <v>117</v>
      </c>
      <c r="H25" s="434">
        <v>7.4469999999999996E-3</v>
      </c>
      <c r="I25" s="435">
        <v>0.46215000000000001</v>
      </c>
    </row>
    <row r="26" spans="1:9">
      <c r="A26" s="6" t="s">
        <v>143</v>
      </c>
      <c r="B26" s="7" t="s">
        <v>149</v>
      </c>
      <c r="C26" s="7">
        <v>2</v>
      </c>
      <c r="D26" s="7">
        <v>69208834</v>
      </c>
      <c r="E26" s="7">
        <v>69222144</v>
      </c>
      <c r="F26" s="7">
        <v>13310</v>
      </c>
      <c r="G26" s="7">
        <v>116</v>
      </c>
      <c r="H26" s="434">
        <v>7.7479999999999997E-3</v>
      </c>
      <c r="I26" s="435">
        <v>0.47404000000000002</v>
      </c>
    </row>
    <row r="27" spans="1:9">
      <c r="A27" s="6" t="s">
        <v>143</v>
      </c>
      <c r="B27" s="7" t="s">
        <v>154</v>
      </c>
      <c r="C27" s="7">
        <v>2</v>
      </c>
      <c r="D27" s="7">
        <v>178565129</v>
      </c>
      <c r="E27" s="7">
        <v>178573882</v>
      </c>
      <c r="F27" s="7">
        <v>8753</v>
      </c>
      <c r="G27" s="7">
        <v>68</v>
      </c>
      <c r="H27" s="434">
        <v>1.311E-2</v>
      </c>
      <c r="I27" s="435">
        <v>0.48774000000000001</v>
      </c>
    </row>
    <row r="28" spans="1:9">
      <c r="A28" s="6" t="s">
        <v>183</v>
      </c>
      <c r="B28" s="7" t="s">
        <v>186</v>
      </c>
      <c r="C28" s="7">
        <v>10</v>
      </c>
      <c r="D28" s="7">
        <v>49700000</v>
      </c>
      <c r="E28" s="7">
        <v>50500000</v>
      </c>
      <c r="F28" s="7">
        <v>800000</v>
      </c>
      <c r="G28" s="7">
        <v>5218</v>
      </c>
      <c r="H28" s="434">
        <v>1.138E-4</v>
      </c>
      <c r="I28" s="435">
        <v>0.48871999999999999</v>
      </c>
    </row>
    <row r="29" spans="1:9">
      <c r="A29" s="6" t="s">
        <v>183</v>
      </c>
      <c r="B29" s="7" t="s">
        <v>184</v>
      </c>
      <c r="C29" s="7">
        <v>2</v>
      </c>
      <c r="D29" s="7">
        <v>136000000</v>
      </c>
      <c r="E29" s="7">
        <v>137000000</v>
      </c>
      <c r="F29" s="7">
        <v>1000000</v>
      </c>
      <c r="G29" s="7">
        <v>3667</v>
      </c>
      <c r="H29" s="434">
        <v>1.942E-4</v>
      </c>
      <c r="I29" s="435">
        <v>0.49154999999999999</v>
      </c>
    </row>
    <row r="30" spans="1:9">
      <c r="A30" s="6" t="s">
        <v>143</v>
      </c>
      <c r="B30" s="7" t="s">
        <v>166</v>
      </c>
      <c r="C30" s="7">
        <v>6</v>
      </c>
      <c r="D30" s="7">
        <v>144907979</v>
      </c>
      <c r="E30" s="7">
        <v>145171885</v>
      </c>
      <c r="F30" s="7">
        <v>263906</v>
      </c>
      <c r="G30" s="7">
        <v>1336</v>
      </c>
      <c r="H30" s="434">
        <v>9.2940000000000004E-4</v>
      </c>
      <c r="I30" s="435">
        <v>0.55110000000000003</v>
      </c>
    </row>
    <row r="31" spans="1:9">
      <c r="A31" s="6" t="s">
        <v>143</v>
      </c>
      <c r="B31" s="7" t="s">
        <v>168</v>
      </c>
      <c r="C31" s="7">
        <v>9</v>
      </c>
      <c r="D31" s="7">
        <v>135170185</v>
      </c>
      <c r="E31" s="7">
        <v>135194829</v>
      </c>
      <c r="F31" s="7">
        <v>24644</v>
      </c>
      <c r="G31" s="7">
        <v>160</v>
      </c>
      <c r="H31" s="434">
        <v>8.1499999999999993E-3</v>
      </c>
      <c r="I31" s="435">
        <v>0.56477999999999995</v>
      </c>
    </row>
    <row r="32" spans="1:9">
      <c r="A32" s="6" t="s">
        <v>130</v>
      </c>
      <c r="B32" s="7" t="s">
        <v>132</v>
      </c>
      <c r="C32" s="7">
        <v>2</v>
      </c>
      <c r="D32" s="7">
        <v>135631400</v>
      </c>
      <c r="E32" s="7">
        <v>137015991</v>
      </c>
      <c r="F32" s="7">
        <v>1384591</v>
      </c>
      <c r="G32" s="7">
        <v>5008</v>
      </c>
      <c r="H32" s="434">
        <v>1.942E-4</v>
      </c>
      <c r="I32" s="435">
        <v>0.59058999999999995</v>
      </c>
    </row>
    <row r="33" spans="1:9">
      <c r="A33" s="6" t="s">
        <v>143</v>
      </c>
      <c r="B33" s="7" t="s">
        <v>144</v>
      </c>
      <c r="C33" s="7">
        <v>1</v>
      </c>
      <c r="D33" s="7">
        <v>1490074</v>
      </c>
      <c r="E33" s="7">
        <v>1509034</v>
      </c>
      <c r="F33" s="7">
        <v>18960</v>
      </c>
      <c r="G33" s="7">
        <v>98</v>
      </c>
      <c r="H33" s="434">
        <v>1.4500000000000001E-2</v>
      </c>
      <c r="I33" s="435">
        <v>0.60855000000000004</v>
      </c>
    </row>
    <row r="34" spans="1:9">
      <c r="A34" s="6" t="s">
        <v>143</v>
      </c>
      <c r="B34" s="7" t="s">
        <v>182</v>
      </c>
      <c r="C34" s="7">
        <v>20</v>
      </c>
      <c r="D34" s="7">
        <v>53342055</v>
      </c>
      <c r="E34" s="7">
        <v>53393426</v>
      </c>
      <c r="F34" s="7">
        <v>51371</v>
      </c>
      <c r="G34" s="7">
        <v>317</v>
      </c>
      <c r="H34" s="434">
        <v>5.4710000000000002E-3</v>
      </c>
      <c r="I34" s="435">
        <v>0.63719999999999999</v>
      </c>
    </row>
    <row r="35" spans="1:9">
      <c r="A35" s="6" t="s">
        <v>143</v>
      </c>
      <c r="B35" s="7" t="s">
        <v>162</v>
      </c>
      <c r="C35" s="7">
        <v>4</v>
      </c>
      <c r="D35" s="7">
        <v>72147944</v>
      </c>
      <c r="E35" s="7">
        <v>72392006</v>
      </c>
      <c r="F35" s="7">
        <v>244062</v>
      </c>
      <c r="G35" s="7">
        <v>977</v>
      </c>
      <c r="H35" s="434">
        <v>1.846E-3</v>
      </c>
      <c r="I35" s="435">
        <v>0.64412999999999998</v>
      </c>
    </row>
    <row r="36" spans="1:9">
      <c r="A36" s="6" t="s">
        <v>143</v>
      </c>
      <c r="B36" s="7" t="s">
        <v>151</v>
      </c>
      <c r="C36" s="7">
        <v>2</v>
      </c>
      <c r="D36" s="7">
        <v>136407479</v>
      </c>
      <c r="E36" s="7">
        <v>136685228</v>
      </c>
      <c r="F36" s="7">
        <v>277749</v>
      </c>
      <c r="G36" s="7">
        <v>1084</v>
      </c>
      <c r="H36" s="434">
        <v>1.6329999999999999E-3</v>
      </c>
      <c r="I36" s="435">
        <v>0.64573000000000003</v>
      </c>
    </row>
    <row r="37" spans="1:9">
      <c r="A37" s="6" t="s">
        <v>130</v>
      </c>
      <c r="B37" s="7" t="s">
        <v>142</v>
      </c>
      <c r="C37" s="7">
        <v>12</v>
      </c>
      <c r="D37" s="7">
        <v>111884608</v>
      </c>
      <c r="E37" s="7">
        <v>112610714</v>
      </c>
      <c r="F37" s="7">
        <v>726106</v>
      </c>
      <c r="G37" s="7">
        <v>2536</v>
      </c>
      <c r="H37" s="434">
        <v>6.3250000000000003E-4</v>
      </c>
      <c r="I37" s="435">
        <v>0.65676999999999996</v>
      </c>
    </row>
    <row r="38" spans="1:9">
      <c r="A38" s="6" t="s">
        <v>143</v>
      </c>
      <c r="B38" s="7" t="s">
        <v>157</v>
      </c>
      <c r="C38" s="7">
        <v>3</v>
      </c>
      <c r="D38" s="7">
        <v>110537075</v>
      </c>
      <c r="E38" s="7">
        <v>110552967</v>
      </c>
      <c r="F38" s="7">
        <v>15892</v>
      </c>
      <c r="G38" s="7">
        <v>95</v>
      </c>
      <c r="H38" s="434">
        <v>1.771E-2</v>
      </c>
      <c r="I38" s="435">
        <v>0.65934000000000004</v>
      </c>
    </row>
    <row r="39" spans="1:9">
      <c r="A39" s="6" t="s">
        <v>130</v>
      </c>
      <c r="B39" s="7" t="s">
        <v>141</v>
      </c>
      <c r="C39" s="7">
        <v>11</v>
      </c>
      <c r="D39" s="7">
        <v>88513636</v>
      </c>
      <c r="E39" s="7">
        <v>88911696</v>
      </c>
      <c r="F39" s="7">
        <v>398060</v>
      </c>
      <c r="G39" s="7">
        <v>2342</v>
      </c>
      <c r="H39" s="434">
        <v>7.2599999999999997E-4</v>
      </c>
      <c r="I39" s="435">
        <v>0.66654000000000002</v>
      </c>
    </row>
    <row r="40" spans="1:9">
      <c r="A40" s="6" t="s">
        <v>143</v>
      </c>
      <c r="B40" s="7" t="s">
        <v>152</v>
      </c>
      <c r="C40" s="7">
        <v>2</v>
      </c>
      <c r="D40" s="7">
        <v>136906692</v>
      </c>
      <c r="E40" s="7">
        <v>136915698</v>
      </c>
      <c r="F40" s="7">
        <v>9006</v>
      </c>
      <c r="G40" s="7">
        <v>43</v>
      </c>
      <c r="H40" s="434">
        <v>3.5999999999999997E-2</v>
      </c>
      <c r="I40" s="435">
        <v>0.67844000000000004</v>
      </c>
    </row>
    <row r="41" spans="1:9">
      <c r="A41" s="6" t="s">
        <v>143</v>
      </c>
      <c r="B41" s="7" t="s">
        <v>170</v>
      </c>
      <c r="C41" s="7">
        <v>10</v>
      </c>
      <c r="D41" s="7">
        <v>118143363</v>
      </c>
      <c r="E41" s="7">
        <v>118148935</v>
      </c>
      <c r="F41" s="7">
        <v>5572</v>
      </c>
      <c r="G41" s="7">
        <v>39</v>
      </c>
      <c r="H41" s="434">
        <v>4.163E-2</v>
      </c>
      <c r="I41" s="435">
        <v>0.69815000000000005</v>
      </c>
    </row>
    <row r="42" spans="1:9">
      <c r="A42" s="6" t="s">
        <v>143</v>
      </c>
      <c r="B42" s="7" t="s">
        <v>179</v>
      </c>
      <c r="C42" s="7">
        <v>17</v>
      </c>
      <c r="D42" s="7">
        <v>63398965</v>
      </c>
      <c r="E42" s="7">
        <v>63411857</v>
      </c>
      <c r="F42" s="7">
        <v>12892</v>
      </c>
      <c r="G42" s="7">
        <v>73</v>
      </c>
      <c r="H42" s="434">
        <v>2.563E-2</v>
      </c>
      <c r="I42" s="435">
        <v>0.70784999999999998</v>
      </c>
    </row>
    <row r="43" spans="1:9">
      <c r="A43" s="6" t="s">
        <v>143</v>
      </c>
      <c r="B43" s="7" t="s">
        <v>176</v>
      </c>
      <c r="C43" s="7">
        <v>15</v>
      </c>
      <c r="D43" s="7">
        <v>48539587</v>
      </c>
      <c r="E43" s="7">
        <v>48633153</v>
      </c>
      <c r="F43" s="7">
        <v>93566</v>
      </c>
      <c r="G43" s="7">
        <v>445</v>
      </c>
      <c r="H43" s="434">
        <v>5.3600000000000002E-3</v>
      </c>
      <c r="I43" s="435">
        <v>0.72375</v>
      </c>
    </row>
    <row r="44" spans="1:9">
      <c r="A44" s="6" t="s">
        <v>143</v>
      </c>
      <c r="B44" s="7" t="s">
        <v>161</v>
      </c>
      <c r="C44" s="7">
        <v>4</v>
      </c>
      <c r="D44" s="7">
        <v>61387484</v>
      </c>
      <c r="E44" s="7">
        <v>61451788</v>
      </c>
      <c r="F44" s="7">
        <v>64304</v>
      </c>
      <c r="G44" s="7">
        <v>593</v>
      </c>
      <c r="H44" s="434">
        <v>4.7359999999999998E-3</v>
      </c>
      <c r="I44" s="435">
        <v>0.76785999999999999</v>
      </c>
    </row>
    <row r="45" spans="1:9">
      <c r="A45" s="6" t="s">
        <v>143</v>
      </c>
      <c r="B45" s="7" t="s">
        <v>164</v>
      </c>
      <c r="C45" s="7">
        <v>5</v>
      </c>
      <c r="D45" s="7">
        <v>109524921</v>
      </c>
      <c r="E45" s="7">
        <v>109574893</v>
      </c>
      <c r="F45" s="7">
        <v>49972</v>
      </c>
      <c r="G45" s="7">
        <v>345</v>
      </c>
      <c r="H45" s="434">
        <v>9.0539999999999995E-3</v>
      </c>
      <c r="I45" s="435">
        <v>0.80293000000000003</v>
      </c>
    </row>
    <row r="46" spans="1:9">
      <c r="A46" s="6" t="s">
        <v>143</v>
      </c>
      <c r="B46" s="7" t="s">
        <v>147</v>
      </c>
      <c r="C46" s="7">
        <v>1</v>
      </c>
      <c r="D46" s="7">
        <v>151369475</v>
      </c>
      <c r="E46" s="7">
        <v>151403916</v>
      </c>
      <c r="F46" s="7">
        <v>34441</v>
      </c>
      <c r="G46" s="7">
        <v>104</v>
      </c>
      <c r="H46" s="434">
        <v>3.005E-2</v>
      </c>
      <c r="I46" s="435">
        <v>0.83314999999999995</v>
      </c>
    </row>
    <row r="47" spans="1:9">
      <c r="A47" s="6" t="s">
        <v>143</v>
      </c>
      <c r="B47" s="7" t="s">
        <v>173</v>
      </c>
      <c r="C47" s="7">
        <v>12</v>
      </c>
      <c r="D47" s="7">
        <v>80193361</v>
      </c>
      <c r="E47" s="7">
        <v>80354208</v>
      </c>
      <c r="F47" s="7">
        <v>160847</v>
      </c>
      <c r="G47" s="7">
        <v>543</v>
      </c>
      <c r="H47" s="434">
        <v>6.7489999999999998E-3</v>
      </c>
      <c r="I47" s="435">
        <v>0.83762000000000003</v>
      </c>
    </row>
    <row r="48" spans="1:9">
      <c r="A48" s="6" t="s">
        <v>143</v>
      </c>
      <c r="B48" s="7" t="s">
        <v>165</v>
      </c>
      <c r="C48" s="7">
        <v>5</v>
      </c>
      <c r="D48" s="7">
        <v>142115888</v>
      </c>
      <c r="E48" s="7">
        <v>142150942</v>
      </c>
      <c r="F48" s="7">
        <v>35054</v>
      </c>
      <c r="G48" s="7">
        <v>180</v>
      </c>
      <c r="H48" s="434">
        <v>2.1409999999999998E-2</v>
      </c>
      <c r="I48" s="435">
        <v>0.86914000000000002</v>
      </c>
    </row>
    <row r="49" spans="1:9">
      <c r="A49" s="6" t="s">
        <v>143</v>
      </c>
      <c r="B49" s="7" t="s">
        <v>180</v>
      </c>
      <c r="C49" s="7">
        <v>18</v>
      </c>
      <c r="D49" s="7">
        <v>7491752</v>
      </c>
      <c r="E49" s="7">
        <v>7651318</v>
      </c>
      <c r="F49" s="7">
        <v>159566</v>
      </c>
      <c r="G49" s="7">
        <v>850</v>
      </c>
      <c r="H49" s="434">
        <v>5.2789999999999998E-3</v>
      </c>
      <c r="I49" s="435">
        <v>0.87688999999999995</v>
      </c>
    </row>
    <row r="50" spans="1:9">
      <c r="A50" s="6" t="s">
        <v>130</v>
      </c>
      <c r="B50" s="7" t="s">
        <v>131</v>
      </c>
      <c r="C50" s="7">
        <v>2</v>
      </c>
      <c r="D50" s="7">
        <v>135285279</v>
      </c>
      <c r="E50" s="7">
        <v>135602156</v>
      </c>
      <c r="F50" s="7">
        <v>316877</v>
      </c>
      <c r="G50" s="7">
        <v>1380</v>
      </c>
      <c r="H50" s="434">
        <v>3.4329999999999999E-3</v>
      </c>
      <c r="I50" s="435">
        <v>0.89375000000000004</v>
      </c>
    </row>
    <row r="51" spans="1:9">
      <c r="A51" s="6" t="s">
        <v>130</v>
      </c>
      <c r="B51" s="7" t="s">
        <v>134</v>
      </c>
      <c r="C51" s="7">
        <v>5</v>
      </c>
      <c r="D51" s="7">
        <v>33832958</v>
      </c>
      <c r="E51" s="7">
        <v>33966133</v>
      </c>
      <c r="F51" s="7">
        <v>133175</v>
      </c>
      <c r="G51" s="7">
        <v>592</v>
      </c>
      <c r="H51" s="434">
        <v>9.2280000000000001E-3</v>
      </c>
      <c r="I51" s="435">
        <v>0.91678999999999999</v>
      </c>
    </row>
    <row r="52" spans="1:9">
      <c r="A52" s="6" t="s">
        <v>143</v>
      </c>
      <c r="B52" s="7" t="s">
        <v>159</v>
      </c>
      <c r="C52" s="7">
        <v>3</v>
      </c>
      <c r="D52" s="7">
        <v>130209258</v>
      </c>
      <c r="E52" s="7">
        <v>130220079</v>
      </c>
      <c r="F52" s="7">
        <v>10821</v>
      </c>
      <c r="G52" s="7">
        <v>84</v>
      </c>
      <c r="H52" s="434">
        <v>5.4030000000000002E-2</v>
      </c>
      <c r="I52" s="435">
        <v>0.92073000000000005</v>
      </c>
    </row>
    <row r="53" spans="1:9">
      <c r="A53" s="6" t="s">
        <v>130</v>
      </c>
      <c r="B53" s="7" t="s">
        <v>139</v>
      </c>
      <c r="C53" s="7">
        <v>6</v>
      </c>
      <c r="D53" s="7">
        <v>31140047</v>
      </c>
      <c r="E53" s="7">
        <v>33056731</v>
      </c>
      <c r="F53" s="7">
        <v>1916684</v>
      </c>
      <c r="G53" s="7">
        <v>32508</v>
      </c>
      <c r="H53" s="434">
        <v>6.9759999999999996E-5</v>
      </c>
      <c r="I53" s="435">
        <v>0.92962</v>
      </c>
    </row>
    <row r="54" spans="1:9">
      <c r="A54" s="6" t="s">
        <v>143</v>
      </c>
      <c r="B54" s="7" t="s">
        <v>156</v>
      </c>
      <c r="C54" s="7">
        <v>3</v>
      </c>
      <c r="D54" s="7">
        <v>3450253</v>
      </c>
      <c r="E54" s="7">
        <v>3450683</v>
      </c>
      <c r="F54" s="7">
        <v>430</v>
      </c>
      <c r="G54" s="7">
        <v>4</v>
      </c>
      <c r="H54" s="434">
        <v>0.61060000000000003</v>
      </c>
      <c r="I54" s="435">
        <v>0.97882000000000002</v>
      </c>
    </row>
    <row r="55" spans="1:9">
      <c r="A55" s="6" t="s">
        <v>130</v>
      </c>
      <c r="B55" s="7" t="s">
        <v>137</v>
      </c>
      <c r="C55" s="7">
        <v>6</v>
      </c>
      <c r="D55" s="7">
        <v>29918099</v>
      </c>
      <c r="E55" s="7">
        <v>30103923</v>
      </c>
      <c r="F55" s="7">
        <v>185824</v>
      </c>
      <c r="G55" s="7">
        <v>2908</v>
      </c>
      <c r="H55" s="434">
        <v>6.6769999999999998E-3</v>
      </c>
      <c r="I55" s="435">
        <v>0.99821000000000004</v>
      </c>
    </row>
    <row r="56" spans="1:9">
      <c r="A56" s="9" t="s">
        <v>143</v>
      </c>
      <c r="B56" s="10" t="s">
        <v>175</v>
      </c>
      <c r="C56" s="10">
        <v>15</v>
      </c>
      <c r="D56" s="10">
        <v>45145764</v>
      </c>
      <c r="E56" s="10">
        <v>45258860</v>
      </c>
      <c r="F56" s="10">
        <v>113096</v>
      </c>
      <c r="G56" s="10">
        <v>593</v>
      </c>
      <c r="H56" s="436">
        <v>3.4000000000000002E-2</v>
      </c>
      <c r="I56" s="437">
        <v>0.99914999999999998</v>
      </c>
    </row>
  </sheetData>
  <sortState xmlns:xlrd2="http://schemas.microsoft.com/office/spreadsheetml/2017/richdata2" ref="A3:I56">
    <sortCondition ref="I3:I56"/>
  </sortState>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23</vt:i4>
      </vt:variant>
    </vt:vector>
  </HeadingPairs>
  <TitlesOfParts>
    <vt:vector size="23" baseType="lpstr">
      <vt:lpstr>Index</vt:lpstr>
      <vt:lpstr>S1</vt:lpstr>
      <vt:lpstr>S2</vt:lpstr>
      <vt:lpstr>S3</vt:lpstr>
      <vt:lpstr>S4</vt:lpstr>
      <vt:lpstr>S5</vt:lpstr>
      <vt:lpstr>S6</vt:lpstr>
      <vt:lpstr>S7</vt:lpstr>
      <vt:lpstr>S8</vt:lpstr>
      <vt:lpstr>S9</vt:lpstr>
      <vt:lpstr>S10</vt:lpstr>
      <vt:lpstr>S11</vt:lpstr>
      <vt:lpstr>S12</vt:lpstr>
      <vt:lpstr>S13</vt:lpstr>
      <vt:lpstr>S14</vt:lpstr>
      <vt:lpstr>S15</vt:lpstr>
      <vt:lpstr>S16</vt:lpstr>
      <vt:lpstr>S17</vt:lpstr>
      <vt:lpstr>S18</vt:lpstr>
      <vt:lpstr>S19</vt:lpstr>
      <vt:lpstr>S20</vt:lpstr>
      <vt:lpstr>S21</vt:lpstr>
      <vt:lpstr>S22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Iain Mathieson</dc:creator>
  <cp:lastModifiedBy>John</cp:lastModifiedBy>
  <dcterms:created xsi:type="dcterms:W3CDTF">2019-05-13T23:31:08Z</dcterms:created>
  <dcterms:modified xsi:type="dcterms:W3CDTF">2020-05-19T09:06:49Z</dcterms:modified>
</cp:coreProperties>
</file>