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8" windowHeight="13056" tabRatio="500" activeTab="2"/>
  </bookViews>
  <sheets>
    <sheet name="Sheet1" sheetId="1" r:id="rId1"/>
    <sheet name="no FSF" sheetId="3" r:id="rId2"/>
    <sheet name="FSF" sheetId="4" r:id="rId3"/>
  </sheets>
  <calcPr calcId="145621" iterate="1" iterateCount="10000" iterateDelta="0.01" calcCompleted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0" i="3" l="1"/>
  <c r="L40" i="3"/>
  <c r="M40" i="3"/>
  <c r="N40" i="3"/>
  <c r="O40" i="3"/>
  <c r="K41" i="3"/>
  <c r="L41" i="3"/>
  <c r="M41" i="3"/>
  <c r="N41" i="3"/>
  <c r="O41" i="3"/>
  <c r="Q41" i="3"/>
  <c r="J41" i="3"/>
  <c r="J40" i="3"/>
  <c r="K73" i="4"/>
  <c r="L73" i="4"/>
  <c r="M73" i="4"/>
  <c r="N73" i="4"/>
  <c r="O73" i="4"/>
  <c r="K74" i="4"/>
  <c r="L74" i="4"/>
  <c r="M74" i="4"/>
  <c r="N74" i="4"/>
  <c r="O74" i="4"/>
  <c r="J74" i="4"/>
  <c r="J73" i="4"/>
  <c r="J62" i="4"/>
  <c r="K62" i="4"/>
  <c r="L62" i="4"/>
  <c r="M62" i="4"/>
  <c r="N62" i="4"/>
  <c r="J63" i="4"/>
  <c r="K63" i="4"/>
  <c r="L63" i="4"/>
  <c r="M63" i="4"/>
  <c r="N63" i="4"/>
  <c r="J64" i="4"/>
  <c r="K64" i="4"/>
  <c r="L64" i="4"/>
  <c r="M64" i="4"/>
  <c r="N64" i="4"/>
  <c r="J65" i="4"/>
  <c r="K65" i="4"/>
  <c r="L65" i="4"/>
  <c r="M65" i="4"/>
  <c r="N65" i="4"/>
  <c r="P61" i="4"/>
  <c r="Q61" i="4"/>
  <c r="R61" i="4"/>
  <c r="S61" i="4"/>
  <c r="T61" i="4"/>
  <c r="P62" i="4"/>
  <c r="Q62" i="4"/>
  <c r="R62" i="4"/>
  <c r="S62" i="4"/>
  <c r="T62" i="4"/>
  <c r="P63" i="4"/>
  <c r="Q63" i="4"/>
  <c r="R63" i="4"/>
  <c r="S63" i="4"/>
  <c r="T63" i="4"/>
  <c r="P64" i="4"/>
  <c r="Q64" i="4"/>
  <c r="R64" i="4"/>
  <c r="S64" i="4"/>
  <c r="T64" i="4"/>
  <c r="P65" i="4"/>
  <c r="Q65" i="4"/>
  <c r="R65" i="4"/>
  <c r="S65" i="4"/>
  <c r="T65" i="4"/>
  <c r="K61" i="4"/>
  <c r="L61" i="4"/>
  <c r="M61" i="4"/>
  <c r="N61" i="4"/>
  <c r="J61" i="4"/>
  <c r="H61" i="4"/>
  <c r="F61" i="4"/>
  <c r="D61" i="4"/>
  <c r="J51" i="4"/>
  <c r="K51" i="4"/>
  <c r="L51" i="4"/>
  <c r="M51" i="4"/>
  <c r="N51" i="4"/>
  <c r="J52" i="4"/>
  <c r="K52" i="4"/>
  <c r="L52" i="4"/>
  <c r="M52" i="4"/>
  <c r="N52" i="4"/>
  <c r="J53" i="4"/>
  <c r="K53" i="4"/>
  <c r="L53" i="4"/>
  <c r="M53" i="4"/>
  <c r="N53" i="4"/>
  <c r="J54" i="4"/>
  <c r="K54" i="4"/>
  <c r="L54" i="4"/>
  <c r="M54" i="4"/>
  <c r="N54" i="4"/>
  <c r="P50" i="4"/>
  <c r="Q50" i="4"/>
  <c r="R50" i="4"/>
  <c r="S50" i="4"/>
  <c r="T50" i="4"/>
  <c r="P51" i="4"/>
  <c r="Q51" i="4"/>
  <c r="R51" i="4"/>
  <c r="S51" i="4"/>
  <c r="T51" i="4"/>
  <c r="P52" i="4"/>
  <c r="Q52" i="4"/>
  <c r="R52" i="4"/>
  <c r="S52" i="4"/>
  <c r="T52" i="4"/>
  <c r="P53" i="4"/>
  <c r="Q53" i="4"/>
  <c r="R53" i="4"/>
  <c r="S53" i="4"/>
  <c r="T53" i="4"/>
  <c r="P54" i="4"/>
  <c r="Q54" i="4"/>
  <c r="R54" i="4"/>
  <c r="S54" i="4"/>
  <c r="T54" i="4"/>
  <c r="K50" i="4"/>
  <c r="L50" i="4"/>
  <c r="M50" i="4"/>
  <c r="N50" i="4"/>
  <c r="J50" i="4"/>
  <c r="H50" i="4"/>
  <c r="F50" i="4"/>
  <c r="D50" i="4"/>
  <c r="P47" i="4"/>
  <c r="Q47" i="4"/>
  <c r="R47" i="4"/>
  <c r="S47" i="4"/>
  <c r="T47" i="4"/>
  <c r="K47" i="4"/>
  <c r="L47" i="4"/>
  <c r="M47" i="4"/>
  <c r="N47" i="4"/>
  <c r="J47" i="4"/>
  <c r="H47" i="4"/>
  <c r="F47" i="4"/>
  <c r="D47" i="4"/>
  <c r="J38" i="4"/>
  <c r="K38" i="4"/>
  <c r="L38" i="4"/>
  <c r="M38" i="4"/>
  <c r="N38" i="4"/>
  <c r="J39" i="4"/>
  <c r="K39" i="4"/>
  <c r="L39" i="4"/>
  <c r="M39" i="4"/>
  <c r="N39" i="4"/>
  <c r="J40" i="4"/>
  <c r="K40" i="4"/>
  <c r="L40" i="4"/>
  <c r="M40" i="4"/>
  <c r="N40" i="4"/>
  <c r="P37" i="4"/>
  <c r="Q37" i="4"/>
  <c r="R37" i="4"/>
  <c r="S37" i="4"/>
  <c r="T37" i="4"/>
  <c r="P38" i="4"/>
  <c r="Q38" i="4"/>
  <c r="R38" i="4"/>
  <c r="S38" i="4"/>
  <c r="T38" i="4"/>
  <c r="P39" i="4"/>
  <c r="Q39" i="4"/>
  <c r="R39" i="4"/>
  <c r="S39" i="4"/>
  <c r="T39" i="4"/>
  <c r="P40" i="4"/>
  <c r="Q40" i="4"/>
  <c r="R40" i="4"/>
  <c r="S40" i="4"/>
  <c r="T40" i="4"/>
  <c r="P41" i="4"/>
  <c r="Q41" i="4"/>
  <c r="R41" i="4"/>
  <c r="S41" i="4"/>
  <c r="T41" i="4"/>
  <c r="K37" i="4"/>
  <c r="L37" i="4"/>
  <c r="M37" i="4"/>
  <c r="N37" i="4"/>
  <c r="J37" i="4"/>
  <c r="H37" i="4"/>
  <c r="F37" i="4"/>
  <c r="D37" i="4"/>
  <c r="P34" i="4"/>
  <c r="R34" i="4"/>
  <c r="S34" i="4"/>
  <c r="T34" i="4"/>
  <c r="N34" i="4"/>
  <c r="M34" i="4"/>
  <c r="L34" i="4"/>
  <c r="J34" i="4"/>
  <c r="H34" i="4"/>
  <c r="F34" i="4"/>
  <c r="D34" i="4"/>
  <c r="J24" i="4"/>
  <c r="K24" i="4"/>
  <c r="L24" i="4"/>
  <c r="M24" i="4"/>
  <c r="N24" i="4"/>
  <c r="J25" i="4"/>
  <c r="K25" i="4"/>
  <c r="L25" i="4"/>
  <c r="M25" i="4"/>
  <c r="N25" i="4"/>
  <c r="J26" i="4"/>
  <c r="K26" i="4"/>
  <c r="L26" i="4"/>
  <c r="M26" i="4"/>
  <c r="N26" i="4"/>
  <c r="J27" i="4"/>
  <c r="K27" i="4"/>
  <c r="L27" i="4"/>
  <c r="M27" i="4"/>
  <c r="N27" i="4"/>
  <c r="P23" i="4"/>
  <c r="Q23" i="4"/>
  <c r="R23" i="4"/>
  <c r="S23" i="4"/>
  <c r="T23" i="4"/>
  <c r="P24" i="4"/>
  <c r="Q24" i="4"/>
  <c r="R24" i="4"/>
  <c r="S24" i="4"/>
  <c r="T24" i="4"/>
  <c r="P25" i="4"/>
  <c r="Q25" i="4"/>
  <c r="R25" i="4"/>
  <c r="S25" i="4"/>
  <c r="T25" i="4"/>
  <c r="P26" i="4"/>
  <c r="Q26" i="4"/>
  <c r="R26" i="4"/>
  <c r="S26" i="4"/>
  <c r="T26" i="4"/>
  <c r="P27" i="4"/>
  <c r="Q27" i="4"/>
  <c r="R27" i="4"/>
  <c r="S27" i="4"/>
  <c r="T27" i="4"/>
  <c r="K23" i="4"/>
  <c r="L23" i="4"/>
  <c r="M23" i="4"/>
  <c r="N23" i="4"/>
  <c r="J23" i="4"/>
  <c r="H23" i="4"/>
  <c r="F23" i="4"/>
  <c r="D23" i="4"/>
  <c r="J15" i="4"/>
  <c r="K15" i="4"/>
  <c r="L15" i="4"/>
  <c r="M15" i="4"/>
  <c r="N15" i="4"/>
  <c r="J16" i="4"/>
  <c r="K16" i="4"/>
  <c r="L16" i="4"/>
  <c r="M16" i="4"/>
  <c r="N16" i="4"/>
  <c r="J17" i="4"/>
  <c r="K17" i="4"/>
  <c r="L17" i="4"/>
  <c r="M17" i="4"/>
  <c r="N17" i="4"/>
  <c r="J18" i="4"/>
  <c r="K18" i="4"/>
  <c r="L18" i="4"/>
  <c r="M18" i="4"/>
  <c r="N18" i="4"/>
  <c r="P14" i="4"/>
  <c r="Q14" i="4"/>
  <c r="R14" i="4"/>
  <c r="S14" i="4"/>
  <c r="T14" i="4"/>
  <c r="P15" i="4"/>
  <c r="Q15" i="4"/>
  <c r="R15" i="4"/>
  <c r="S15" i="4"/>
  <c r="T15" i="4"/>
  <c r="P16" i="4"/>
  <c r="Q16" i="4"/>
  <c r="R16" i="4"/>
  <c r="S16" i="4"/>
  <c r="T16" i="4"/>
  <c r="K14" i="4"/>
  <c r="L14" i="4"/>
  <c r="M14" i="4"/>
  <c r="N14" i="4"/>
  <c r="J14" i="4"/>
  <c r="H14" i="4"/>
  <c r="F14" i="4"/>
  <c r="D14" i="4"/>
  <c r="D3" i="4"/>
  <c r="P3" i="4" s="1"/>
  <c r="Q3" i="4"/>
  <c r="R3" i="4"/>
  <c r="S3" i="4"/>
  <c r="T3" i="4"/>
  <c r="P4" i="4"/>
  <c r="Q4" i="4"/>
  <c r="R4" i="4"/>
  <c r="S4" i="4"/>
  <c r="T4" i="4"/>
  <c r="P5" i="4"/>
  <c r="Q5" i="4"/>
  <c r="R5" i="4"/>
  <c r="S5" i="4"/>
  <c r="T5" i="4"/>
  <c r="P6" i="4"/>
  <c r="Q6" i="4"/>
  <c r="R6" i="4"/>
  <c r="S6" i="4"/>
  <c r="T6" i="4"/>
  <c r="P7" i="4"/>
  <c r="Q7" i="4"/>
  <c r="R7" i="4"/>
  <c r="S7" i="4"/>
  <c r="T7" i="4"/>
  <c r="J4" i="4"/>
  <c r="K4" i="4"/>
  <c r="L4" i="4"/>
  <c r="M4" i="4"/>
  <c r="N4" i="4"/>
  <c r="J5" i="4"/>
  <c r="K5" i="4"/>
  <c r="L5" i="4"/>
  <c r="M5" i="4"/>
  <c r="N5" i="4"/>
  <c r="K6" i="4"/>
  <c r="L6" i="4"/>
  <c r="M6" i="4"/>
  <c r="N6" i="4"/>
  <c r="K7" i="4"/>
  <c r="L7" i="4"/>
  <c r="M7" i="4"/>
  <c r="N7" i="4"/>
  <c r="K3" i="4"/>
  <c r="L3" i="4"/>
  <c r="M3" i="4"/>
  <c r="N3" i="4"/>
  <c r="J3" i="4"/>
  <c r="H3" i="4"/>
  <c r="F3" i="4"/>
  <c r="P37" i="3"/>
  <c r="R37" i="3"/>
  <c r="S37" i="3"/>
  <c r="T37" i="3"/>
  <c r="N37" i="3"/>
  <c r="M37" i="3"/>
  <c r="L37" i="3"/>
  <c r="J37" i="3"/>
  <c r="H37" i="3"/>
  <c r="F37" i="3"/>
  <c r="D37" i="3"/>
  <c r="P34" i="3"/>
  <c r="Q34" i="3"/>
  <c r="Q40" i="3" s="1"/>
  <c r="R34" i="3"/>
  <c r="S34" i="3"/>
  <c r="S41" i="3" s="1"/>
  <c r="T34" i="3"/>
  <c r="K34" i="3"/>
  <c r="L34" i="3"/>
  <c r="M34" i="3"/>
  <c r="N34" i="3"/>
  <c r="J34" i="3"/>
  <c r="H34" i="3"/>
  <c r="F34" i="3"/>
  <c r="D34" i="3"/>
  <c r="L24" i="3"/>
  <c r="L25" i="3"/>
  <c r="N26" i="3"/>
  <c r="J27" i="3"/>
  <c r="N27" i="3"/>
  <c r="R23" i="3"/>
  <c r="T23" i="3"/>
  <c r="T24" i="3"/>
  <c r="T25" i="3"/>
  <c r="R26" i="3"/>
  <c r="N22" i="3"/>
  <c r="L22" i="3"/>
  <c r="H22" i="3"/>
  <c r="N25" i="3" s="1"/>
  <c r="F22" i="3"/>
  <c r="R22" i="3" s="1"/>
  <c r="D22" i="3"/>
  <c r="J23" i="3" s="1"/>
  <c r="T14" i="3"/>
  <c r="T15" i="3"/>
  <c r="N15" i="3"/>
  <c r="T11" i="3"/>
  <c r="L13" i="3"/>
  <c r="P11" i="3"/>
  <c r="H11" i="3"/>
  <c r="N12" i="3" s="1"/>
  <c r="F11" i="3"/>
  <c r="R13" i="3" s="1"/>
  <c r="D11" i="3"/>
  <c r="J12" i="3" s="1"/>
  <c r="R6" i="3"/>
  <c r="J8" i="3"/>
  <c r="H6" i="3"/>
  <c r="N8" i="3" s="1"/>
  <c r="F6" i="3"/>
  <c r="L8" i="3" s="1"/>
  <c r="D6" i="3"/>
  <c r="P6" i="3" s="1"/>
  <c r="T3" i="3"/>
  <c r="R3" i="3"/>
  <c r="N3" i="3"/>
  <c r="L3" i="3"/>
  <c r="J3" i="3"/>
  <c r="P3" i="3"/>
  <c r="T74" i="4" l="1"/>
  <c r="R73" i="4"/>
  <c r="Q74" i="4"/>
  <c r="P73" i="4"/>
  <c r="Q73" i="4"/>
  <c r="S73" i="4"/>
  <c r="S74" i="4"/>
  <c r="R74" i="4"/>
  <c r="T73" i="4"/>
  <c r="P74" i="4"/>
  <c r="S40" i="3"/>
  <c r="J6" i="4"/>
  <c r="J7" i="4"/>
  <c r="J13" i="3"/>
  <c r="P13" i="3"/>
  <c r="P40" i="3" s="1"/>
  <c r="P22" i="3"/>
  <c r="J14" i="3"/>
  <c r="L12" i="3"/>
  <c r="R15" i="3"/>
  <c r="T12" i="3"/>
  <c r="R24" i="3"/>
  <c r="R40" i="3" s="1"/>
  <c r="J25" i="3"/>
  <c r="T6" i="3"/>
  <c r="J15" i="3"/>
  <c r="N11" i="3"/>
  <c r="P15" i="3"/>
  <c r="R12" i="3"/>
  <c r="T26" i="3"/>
  <c r="P24" i="3"/>
  <c r="L27" i="3"/>
  <c r="N24" i="3"/>
  <c r="P14" i="3"/>
  <c r="P23" i="3"/>
  <c r="N23" i="3"/>
  <c r="R14" i="3"/>
  <c r="P26" i="3"/>
  <c r="J24" i="3"/>
  <c r="R11" i="3"/>
  <c r="R41" i="3" s="1"/>
  <c r="N13" i="3"/>
  <c r="T13" i="3"/>
  <c r="R25" i="3"/>
  <c r="T22" i="3"/>
  <c r="J26" i="3"/>
  <c r="L23" i="3"/>
  <c r="P12" i="3"/>
  <c r="L11" i="3"/>
  <c r="N14" i="3"/>
  <c r="L26" i="3"/>
  <c r="J11" i="3"/>
  <c r="L15" i="3"/>
  <c r="L14" i="3"/>
  <c r="J22" i="3"/>
  <c r="P25" i="3"/>
  <c r="L6" i="3"/>
  <c r="J7" i="3"/>
  <c r="L7" i="3"/>
  <c r="N7" i="3"/>
  <c r="N6" i="3"/>
  <c r="J6" i="3"/>
  <c r="R198" i="1"/>
  <c r="R24" i="1"/>
  <c r="R14" i="1"/>
  <c r="R113" i="1"/>
  <c r="R114" i="1"/>
  <c r="R115" i="1"/>
  <c r="R116" i="1"/>
  <c r="R117" i="1"/>
  <c r="R118" i="1"/>
  <c r="R119" i="1"/>
  <c r="R120" i="1"/>
  <c r="P113" i="1"/>
  <c r="P114" i="1"/>
  <c r="P115" i="1"/>
  <c r="P116" i="1"/>
  <c r="P117" i="1"/>
  <c r="P118" i="1"/>
  <c r="P119" i="1"/>
  <c r="P120" i="1"/>
  <c r="N113" i="1"/>
  <c r="N114" i="1"/>
  <c r="N115" i="1"/>
  <c r="N116" i="1"/>
  <c r="N117" i="1"/>
  <c r="N118" i="1"/>
  <c r="N119" i="1"/>
  <c r="N120" i="1"/>
  <c r="R3" i="1"/>
  <c r="R4" i="1"/>
  <c r="R5" i="1"/>
  <c r="R6" i="1"/>
  <c r="R7" i="1"/>
  <c r="R8" i="1"/>
  <c r="R9" i="1"/>
  <c r="R10" i="1"/>
  <c r="R11" i="1"/>
  <c r="R12" i="1"/>
  <c r="R13" i="1"/>
  <c r="R15" i="1"/>
  <c r="R16" i="1"/>
  <c r="R17" i="1"/>
  <c r="R18" i="1"/>
  <c r="R19" i="1"/>
  <c r="R20" i="1"/>
  <c r="R21" i="1"/>
  <c r="R22" i="1"/>
  <c r="R23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S253" i="1"/>
  <c r="R253" i="1"/>
  <c r="Q253" i="1"/>
  <c r="P253" i="1"/>
  <c r="S248" i="1"/>
  <c r="R248" i="1"/>
  <c r="Q248" i="1"/>
  <c r="P248" i="1"/>
  <c r="S243" i="1"/>
  <c r="R243" i="1"/>
  <c r="Q243" i="1"/>
  <c r="P243" i="1"/>
  <c r="S238" i="1"/>
  <c r="R238" i="1"/>
  <c r="Q238" i="1"/>
  <c r="P238" i="1"/>
  <c r="S233" i="1"/>
  <c r="R233" i="1"/>
  <c r="Q233" i="1"/>
  <c r="P233" i="1"/>
  <c r="S228" i="1"/>
  <c r="R228" i="1"/>
  <c r="Q228" i="1"/>
  <c r="P228" i="1"/>
  <c r="S223" i="1"/>
  <c r="R223" i="1"/>
  <c r="Q223" i="1"/>
  <c r="P223" i="1"/>
  <c r="S218" i="1"/>
  <c r="R218" i="1"/>
  <c r="Q218" i="1"/>
  <c r="P218" i="1"/>
  <c r="S213" i="1"/>
  <c r="R213" i="1"/>
  <c r="Q213" i="1"/>
  <c r="P213" i="1"/>
  <c r="S208" i="1"/>
  <c r="R208" i="1"/>
  <c r="Q208" i="1"/>
  <c r="P208" i="1"/>
  <c r="S203" i="1"/>
  <c r="R203" i="1"/>
  <c r="Q203" i="1"/>
  <c r="P203" i="1"/>
  <c r="S198" i="1"/>
  <c r="Q198" i="1"/>
  <c r="P198" i="1"/>
  <c r="S193" i="1"/>
  <c r="R193" i="1"/>
  <c r="Q193" i="1"/>
  <c r="P193" i="1"/>
  <c r="S188" i="1"/>
  <c r="R188" i="1"/>
  <c r="Q188" i="1"/>
  <c r="P188" i="1"/>
  <c r="S183" i="1"/>
  <c r="R183" i="1"/>
  <c r="Q183" i="1"/>
  <c r="P183" i="1"/>
  <c r="S177" i="1"/>
  <c r="R177" i="1"/>
  <c r="Q177" i="1"/>
  <c r="P177" i="1"/>
  <c r="S172" i="1"/>
  <c r="R172" i="1"/>
  <c r="Q172" i="1"/>
  <c r="P172" i="1"/>
  <c r="S167" i="1"/>
  <c r="R167" i="1"/>
  <c r="Q167" i="1"/>
  <c r="P167" i="1"/>
  <c r="S162" i="1"/>
  <c r="R162" i="1"/>
  <c r="Q162" i="1"/>
  <c r="P162" i="1"/>
  <c r="S157" i="1"/>
  <c r="R157" i="1"/>
  <c r="Q157" i="1"/>
  <c r="P157" i="1"/>
  <c r="S152" i="1"/>
  <c r="R152" i="1"/>
  <c r="Q152" i="1"/>
  <c r="P152" i="1"/>
  <c r="S147" i="1"/>
  <c r="R147" i="1"/>
  <c r="Q147" i="1"/>
  <c r="P147" i="1"/>
  <c r="S142" i="1"/>
  <c r="R142" i="1"/>
  <c r="Q142" i="1"/>
  <c r="P142" i="1"/>
  <c r="S137" i="1"/>
  <c r="R137" i="1"/>
  <c r="Q137" i="1"/>
  <c r="P137" i="1"/>
  <c r="S132" i="1"/>
  <c r="R132" i="1"/>
  <c r="Q132" i="1"/>
  <c r="P132" i="1"/>
  <c r="S127" i="1"/>
  <c r="R127" i="1"/>
  <c r="Q127" i="1"/>
  <c r="P127" i="1"/>
  <c r="S122" i="1"/>
  <c r="R122" i="1"/>
  <c r="Q122" i="1"/>
  <c r="P122" i="1"/>
  <c r="R108" i="1"/>
  <c r="R109" i="1"/>
  <c r="R110" i="1"/>
  <c r="R111" i="1"/>
  <c r="R112" i="1"/>
  <c r="P109" i="1"/>
  <c r="P110" i="1"/>
  <c r="P111" i="1"/>
  <c r="P112" i="1"/>
  <c r="P108" i="1"/>
  <c r="R107" i="1"/>
  <c r="P107" i="1"/>
  <c r="R105" i="1"/>
  <c r="P105" i="1"/>
  <c r="S102" i="1"/>
  <c r="R102" i="1"/>
  <c r="Q102" i="1"/>
  <c r="P102" i="1"/>
  <c r="S97" i="1"/>
  <c r="R97" i="1"/>
  <c r="Q97" i="1"/>
  <c r="P97" i="1"/>
  <c r="S92" i="1"/>
  <c r="R92" i="1"/>
  <c r="Q92" i="1"/>
  <c r="P92" i="1"/>
  <c r="S87" i="1"/>
  <c r="R87" i="1"/>
  <c r="Q87" i="1"/>
  <c r="P87" i="1"/>
  <c r="S82" i="1"/>
  <c r="R82" i="1"/>
  <c r="Q82" i="1"/>
  <c r="P82" i="1"/>
  <c r="S77" i="1"/>
  <c r="R77" i="1"/>
  <c r="Q77" i="1"/>
  <c r="P77" i="1"/>
  <c r="S72" i="1"/>
  <c r="R72" i="1"/>
  <c r="Q72" i="1"/>
  <c r="P72" i="1"/>
  <c r="S67" i="1"/>
  <c r="R67" i="1"/>
  <c r="Q67" i="1"/>
  <c r="P67" i="1"/>
  <c r="S64" i="1"/>
  <c r="R64" i="1"/>
  <c r="Q64" i="1"/>
  <c r="P64" i="1"/>
  <c r="S60" i="1"/>
  <c r="R60" i="1"/>
  <c r="Q60" i="1"/>
  <c r="P60" i="1"/>
  <c r="S55" i="1"/>
  <c r="R55" i="1"/>
  <c r="Q55" i="1"/>
  <c r="P55" i="1"/>
  <c r="S50" i="1"/>
  <c r="R50" i="1"/>
  <c r="Q50" i="1"/>
  <c r="P50" i="1"/>
  <c r="S44" i="1"/>
  <c r="R44" i="1"/>
  <c r="Q44" i="1"/>
  <c r="P44" i="1"/>
  <c r="S39" i="1"/>
  <c r="R39" i="1"/>
  <c r="Q39" i="1"/>
  <c r="P39" i="1"/>
  <c r="S34" i="1"/>
  <c r="R34" i="1"/>
  <c r="Q34" i="1"/>
  <c r="P34" i="1"/>
  <c r="S29" i="1"/>
  <c r="R29" i="1"/>
  <c r="Q29" i="1"/>
  <c r="P29" i="1"/>
  <c r="S24" i="1"/>
  <c r="Q24" i="1"/>
  <c r="P24" i="1"/>
  <c r="N2" i="1"/>
  <c r="P2" i="1"/>
  <c r="R2" i="1"/>
  <c r="N18" i="1"/>
  <c r="N24" i="1"/>
  <c r="N29" i="1"/>
  <c r="O253" i="1"/>
  <c r="N253" i="1"/>
  <c r="O248" i="1"/>
  <c r="N248" i="1"/>
  <c r="O243" i="1"/>
  <c r="N243" i="1"/>
  <c r="O238" i="1"/>
  <c r="N238" i="1"/>
  <c r="O233" i="1"/>
  <c r="N233" i="1"/>
  <c r="O228" i="1"/>
  <c r="N228" i="1"/>
  <c r="O223" i="1"/>
  <c r="N223" i="1"/>
  <c r="O218" i="1"/>
  <c r="N218" i="1"/>
  <c r="O213" i="1"/>
  <c r="N213" i="1"/>
  <c r="O208" i="1"/>
  <c r="N208" i="1"/>
  <c r="O203" i="1"/>
  <c r="N203" i="1"/>
  <c r="O198" i="1"/>
  <c r="N198" i="1"/>
  <c r="O193" i="1"/>
  <c r="N193" i="1"/>
  <c r="O188" i="1"/>
  <c r="N188" i="1"/>
  <c r="O183" i="1"/>
  <c r="N183" i="1"/>
  <c r="O177" i="1"/>
  <c r="N177" i="1"/>
  <c r="O172" i="1"/>
  <c r="N172" i="1"/>
  <c r="O167" i="1"/>
  <c r="N167" i="1"/>
  <c r="O162" i="1"/>
  <c r="N162" i="1"/>
  <c r="O157" i="1"/>
  <c r="N157" i="1"/>
  <c r="O152" i="1"/>
  <c r="N152" i="1"/>
  <c r="O147" i="1"/>
  <c r="N147" i="1"/>
  <c r="O142" i="1"/>
  <c r="N142" i="1"/>
  <c r="O137" i="1"/>
  <c r="N137" i="1"/>
  <c r="O132" i="1"/>
  <c r="N132" i="1"/>
  <c r="O127" i="1"/>
  <c r="N127" i="1"/>
  <c r="O122" i="1"/>
  <c r="N122" i="1"/>
  <c r="N108" i="1"/>
  <c r="N109" i="1"/>
  <c r="N110" i="1"/>
  <c r="N111" i="1"/>
  <c r="N112" i="1"/>
  <c r="N107" i="1"/>
  <c r="N105" i="1"/>
  <c r="O102" i="1"/>
  <c r="N102" i="1"/>
  <c r="O97" i="1"/>
  <c r="N97" i="1"/>
  <c r="O92" i="1"/>
  <c r="N92" i="1"/>
  <c r="O87" i="1"/>
  <c r="N87" i="1"/>
  <c r="O82" i="1"/>
  <c r="N82" i="1"/>
  <c r="O77" i="1"/>
  <c r="N77" i="1"/>
  <c r="O72" i="1"/>
  <c r="N72" i="1"/>
  <c r="O67" i="1"/>
  <c r="N67" i="1"/>
  <c r="O64" i="1"/>
  <c r="N64" i="1"/>
  <c r="O60" i="1"/>
  <c r="N60" i="1"/>
  <c r="O55" i="1"/>
  <c r="N55" i="1"/>
  <c r="O50" i="1"/>
  <c r="N50" i="1"/>
  <c r="O44" i="1"/>
  <c r="N44" i="1"/>
  <c r="O39" i="1"/>
  <c r="N39" i="1"/>
  <c r="O34" i="1"/>
  <c r="N34" i="1"/>
  <c r="O29" i="1"/>
  <c r="O24" i="1"/>
  <c r="N17" i="1"/>
  <c r="N19" i="1"/>
  <c r="N20" i="1"/>
  <c r="N21" i="1"/>
  <c r="N22" i="1"/>
  <c r="N23" i="1"/>
  <c r="N14" i="1"/>
  <c r="N15" i="1"/>
  <c r="N16" i="1"/>
  <c r="N3" i="1"/>
  <c r="N4" i="1"/>
  <c r="N5" i="1"/>
  <c r="N6" i="1"/>
  <c r="N7" i="1"/>
  <c r="N8" i="1"/>
  <c r="N9" i="1"/>
  <c r="N10" i="1"/>
  <c r="N11" i="1"/>
  <c r="N12" i="1"/>
  <c r="N13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66" i="1"/>
  <c r="J65" i="1"/>
  <c r="J64" i="1"/>
  <c r="J121" i="1"/>
  <c r="J101" i="1"/>
  <c r="J100" i="1"/>
  <c r="J99" i="1"/>
  <c r="J98" i="1"/>
  <c r="J97" i="1"/>
  <c r="J63" i="1"/>
  <c r="J62" i="1"/>
  <c r="J61" i="1"/>
  <c r="J60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3" i="1"/>
  <c r="J4" i="1"/>
  <c r="J5" i="1"/>
  <c r="J6" i="1"/>
  <c r="J7" i="1"/>
  <c r="J8" i="1"/>
  <c r="J2" i="1"/>
  <c r="P41" i="3" l="1"/>
  <c r="T41" i="3"/>
  <c r="T40" i="3"/>
</calcChain>
</file>

<file path=xl/sharedStrings.xml><?xml version="1.0" encoding="utf-8"?>
<sst xmlns="http://schemas.openxmlformats.org/spreadsheetml/2006/main" count="350" uniqueCount="292">
  <si>
    <t>'BC47-17G_sb3_1'</t>
  </si>
  <si>
    <t>'BC47-17G_sb3_2'</t>
  </si>
  <si>
    <t>'BC47-17G_sb3_3'</t>
  </si>
  <si>
    <t>'BC47-17G_sb3_4'</t>
  </si>
  <si>
    <t>'BC47-17G_sb3_5'</t>
  </si>
  <si>
    <t>'BC47-17G_sb3_CH1_1'</t>
  </si>
  <si>
    <t>'BC47-17G_sb3_CH1_2'</t>
  </si>
  <si>
    <t>'BC47-17G_sb3_CH1_3'</t>
  </si>
  <si>
    <t>'BC47-18A_sb3_1'</t>
  </si>
  <si>
    <t>'BC47-18A_sb3_2'</t>
  </si>
  <si>
    <t>'BC47-18A_sb3_3'</t>
  </si>
  <si>
    <t>'BC47-18A_sb3_4'</t>
  </si>
  <si>
    <t>'BC47-18A_sb3_5'</t>
  </si>
  <si>
    <t>'BC47-18A_sb3_CH1_1'</t>
  </si>
  <si>
    <t>'BC47-18A_sb3_CH1_2'</t>
  </si>
  <si>
    <t>'BC47-18A_sb3_CH1_3'</t>
  </si>
  <si>
    <t>'BC47-18A_sb3_CH1_4'</t>
  </si>
  <si>
    <t>'BC47-18A_sb3_CH1_5'</t>
  </si>
  <si>
    <t>'BC47-18A_sb3_CH2_1'</t>
  </si>
  <si>
    <t>'BC47-18A_sb3_CH2_2'</t>
  </si>
  <si>
    <t>'BC47-18A_sb3_CH2_3'</t>
  </si>
  <si>
    <t>'BC47-18A_sb3_CH2_4'</t>
  </si>
  <si>
    <t>'BC47-18A_sb3_CH2_5'</t>
  </si>
  <si>
    <t>'BC47-18A_sb3_CH3_1'</t>
  </si>
  <si>
    <t>'BC47-18A_sb3_CH3_2'</t>
  </si>
  <si>
    <t>'BC47-18A_sb3_CH3_3'</t>
  </si>
  <si>
    <t>'BC47-18A_sb3_CH3_4'</t>
  </si>
  <si>
    <t>'BC47-18A_sb3_CH3_5'</t>
  </si>
  <si>
    <t>'BC47-18A_sb3_CH4_1'</t>
  </si>
  <si>
    <t>'BC47-18A_sb3_CH4_2'</t>
  </si>
  <si>
    <t>'BC47-18A_sb3_CH4_3'</t>
  </si>
  <si>
    <t>'BC47-18A_sb3_CH4_4'</t>
  </si>
  <si>
    <t>'BC47-18A_sb3_CH4_5'</t>
  </si>
  <si>
    <t>'BC47-22D_sb_CH2'</t>
  </si>
  <si>
    <t>'BC47-22G_sb2'</t>
  </si>
  <si>
    <t>'BC47-22G_sb2_CH1'</t>
  </si>
  <si>
    <t>'BC47-23A_sb3_1'</t>
  </si>
  <si>
    <t>'BC47-23A_sb3_2'</t>
  </si>
  <si>
    <t>'BC47-23A_sb3_3'</t>
  </si>
  <si>
    <t>'BC47-23A_sb3_4'</t>
  </si>
  <si>
    <t>'BC47-23A_sb3_5'</t>
  </si>
  <si>
    <t>'BC47-23A_sb_1'</t>
  </si>
  <si>
    <t>'BC47-24A_sb2_1'</t>
  </si>
  <si>
    <t>'BC47-24A_sb2_2'</t>
  </si>
  <si>
    <t>'BC47-24A_sb2_3'</t>
  </si>
  <si>
    <t>'BC47-24A_sb2_CH2'</t>
  </si>
  <si>
    <t>'BC47-24A_sb2_CH2_2'</t>
  </si>
  <si>
    <t>'BC47-24A_sb2_CH3'</t>
  </si>
  <si>
    <t>'BC47-24A_sb2_CH4'</t>
  </si>
  <si>
    <t>'BC47-24A_sb2_CH5'</t>
  </si>
  <si>
    <t>'BC47-24A_sb2_CH6'</t>
  </si>
  <si>
    <t>'BC47-24A_sb2_CH7'</t>
  </si>
  <si>
    <t>'BC47-24A_sb2_CH_1'</t>
  </si>
  <si>
    <t>'BC47-24A_sb_1'</t>
  </si>
  <si>
    <t>'BC47-24A_sb_2'</t>
  </si>
  <si>
    <t>'BC47-24A_sb_3'</t>
  </si>
  <si>
    <t>'BC47-24A_sb_4'</t>
  </si>
  <si>
    <t>'BC47-24A_sb_5'</t>
  </si>
  <si>
    <t>'BC47-24A_sb_CH1_1'</t>
  </si>
  <si>
    <t>'BC47-24A_sb_Ch1_2'</t>
  </si>
  <si>
    <t>'BC47-24A_sb_Ch1_3'</t>
  </si>
  <si>
    <t>'BC47-24A_sb_Ch1_4'</t>
  </si>
  <si>
    <t>'BC47-24A_sb_Ch1_5'</t>
  </si>
  <si>
    <t>'BC47-24A_sb_Ch2_1'</t>
  </si>
  <si>
    <t>'BC47-24A_sb_Ch2_2'</t>
  </si>
  <si>
    <t>'BC47-24A_sb_Ch2_3'</t>
  </si>
  <si>
    <t>'BC47-24A_sb_Ch2_4'</t>
  </si>
  <si>
    <t>'BC47-24A_sb_Ch2_5'</t>
  </si>
  <si>
    <t>'BC47-24A_sb_Ch3_1'</t>
  </si>
  <si>
    <t>'BC47-24A_sb_Ch3_2'</t>
  </si>
  <si>
    <t>'BC47-24A_sb_Ch3_3'</t>
  </si>
  <si>
    <t>'BC47-24A_sb_Ch3_4'</t>
  </si>
  <si>
    <t>'BC47-24A_sb_Ch3_5'</t>
  </si>
  <si>
    <t>'BC47-24A_sb_Ch4_1'</t>
  </si>
  <si>
    <t>'BC47-24A_sb_Ch4_2'</t>
  </si>
  <si>
    <t>'BC47-24A_sb_Ch4_3'</t>
  </si>
  <si>
    <t>'BC47-24A_sb_Ch4_4'</t>
  </si>
  <si>
    <t>'BC47-24A_sb_Ch4_5'</t>
  </si>
  <si>
    <t>'BC47-24A_sb_Ch5_1'</t>
  </si>
  <si>
    <t>'BC47-24A_sb_Ch5_2'</t>
  </si>
  <si>
    <t>'BC47-24A_sb_Ch5_3'</t>
  </si>
  <si>
    <t>'BC47-24A_sb_Ch5_4'</t>
  </si>
  <si>
    <t>'BC47-24A_sb_Ch5_5'</t>
  </si>
  <si>
    <t>'BC47-24A_sb_IPA_1'</t>
  </si>
  <si>
    <t>'BC47-24A_sb_IPA_2'</t>
  </si>
  <si>
    <t>'BC47-24A_sb_IPA_3'</t>
  </si>
  <si>
    <t>'BC47-24A_sb_IPA_4'</t>
  </si>
  <si>
    <t>'BC47-24A_sb_IPA_5'</t>
  </si>
  <si>
    <t>'BC47-24D_sb2_1'</t>
  </si>
  <si>
    <t>'BC47-24D_sb2_2'</t>
  </si>
  <si>
    <t>'BC47-24D_sb2_3'</t>
  </si>
  <si>
    <t>'BC47-24D_sb_1'</t>
  </si>
  <si>
    <t>'BC47-24D_sb_2'</t>
  </si>
  <si>
    <t>'BC47-24D_sb_3'</t>
  </si>
  <si>
    <t>'BC47-24D_sb_4'</t>
  </si>
  <si>
    <t>'BC47-24D_sb_5'</t>
  </si>
  <si>
    <t>'BC47-24D_sb_6'</t>
  </si>
  <si>
    <t>'BC47-24D_sb_CH1_1'</t>
  </si>
  <si>
    <t>'BC47-24D_sb_CH1_2'</t>
  </si>
  <si>
    <t>'BC47-24D_sb_CH1_3'</t>
  </si>
  <si>
    <t>'BC47-24D_sb_CH1_4'</t>
  </si>
  <si>
    <t>'BC47-24D_sb_CH1_5'</t>
  </si>
  <si>
    <t>'BC47-24D_sb_CH2_1'</t>
  </si>
  <si>
    <t>'BC47-24D_sb_CH2_2'</t>
  </si>
  <si>
    <t>'BC47-24D_sb_CH2_3'</t>
  </si>
  <si>
    <t>'BC47-24D_sb_CH2_4'</t>
  </si>
  <si>
    <t>'BC47-24D_sb_CH2_5'</t>
  </si>
  <si>
    <t>'BC47-24D_sb_IPA_1'</t>
  </si>
  <si>
    <t>'BC47-24D_sb_IPA_2'</t>
  </si>
  <si>
    <t>'BC47-24D_sb_IPA_4'</t>
  </si>
  <si>
    <t>'BC47-24D_sb_IPA_5'</t>
  </si>
  <si>
    <t>'BC47-25C_sb2_'</t>
  </si>
  <si>
    <t>'BC47-25C_sb2_CH1'</t>
  </si>
  <si>
    <t>'BC47-25C_sb2_CH2'</t>
  </si>
  <si>
    <t>'BC47-25C_sb2_CH3'</t>
  </si>
  <si>
    <t>'BC47-25C_sb2_CH4'</t>
  </si>
  <si>
    <t>'BC47_24G_sb'</t>
  </si>
  <si>
    <t>'BC47_24G_sb_CH1'</t>
  </si>
  <si>
    <t>'BC47_24G_sb_CH2'</t>
  </si>
  <si>
    <t>'Theta07-17G_sb3_1'</t>
  </si>
  <si>
    <t>'Theta07-17G_sb3_2'</t>
  </si>
  <si>
    <t>'Theta07-17G_sb3_3'</t>
  </si>
  <si>
    <t>'Theta07-17G_sb3_4'</t>
  </si>
  <si>
    <t>'Theta07-17G_sb3_5'</t>
  </si>
  <si>
    <t>'Theta07-17G_sb3_6'</t>
  </si>
  <si>
    <t>'Theta07-17G_sb3_CH1_1'</t>
  </si>
  <si>
    <t>'Theta07-17G_sb3_CH1_2'</t>
  </si>
  <si>
    <t>'Theta07-17G_sb3_CH1_3'</t>
  </si>
  <si>
    <t>'Theta07-17G_sb3_CH1_4'</t>
  </si>
  <si>
    <t>'Theta07-17G_sb3_CH1_5'</t>
  </si>
  <si>
    <t>'Theta07-17G_sb3_CH2_1'</t>
  </si>
  <si>
    <t>'Theta07-17G_sb3_CH2_2'</t>
  </si>
  <si>
    <t>'Theta07-17G_sb3_CH2_3'</t>
  </si>
  <si>
    <t>'Theta07-17G_sb3_CH2_4'</t>
  </si>
  <si>
    <t>'Theta07-17G_sb3_CH2_5'</t>
  </si>
  <si>
    <t>'Theta07-17G_sb3_CH3_1'</t>
  </si>
  <si>
    <t>'Theta07-17G_sb3_CH3_2'</t>
  </si>
  <si>
    <t>'Theta07-17G_sb3_CH3_3'</t>
  </si>
  <si>
    <t>'Theta07-17G_sb3_CH3_4'</t>
  </si>
  <si>
    <t>'Theta07-17G_sb3_CH3_5'</t>
  </si>
  <si>
    <t>'Theta07-17G_sb3_CH4_1'</t>
  </si>
  <si>
    <t>'Theta07-17G_sb3_CH4_2'</t>
  </si>
  <si>
    <t>'Theta07-17G_sb3_CH4_3'</t>
  </si>
  <si>
    <t>'Theta07-17G_sb3_CH4_4'</t>
  </si>
  <si>
    <t>'Theta07-17G_sb3_CH4_5'</t>
  </si>
  <si>
    <t>'Theta07-18E_sb3_1'</t>
  </si>
  <si>
    <t>'Theta07-18E_sb3_2'</t>
  </si>
  <si>
    <t>'Theta07-18E_sb3_3'</t>
  </si>
  <si>
    <t>'Theta07-18E_sb3_4'</t>
  </si>
  <si>
    <t>'Theta07-18E_sb3_5'</t>
  </si>
  <si>
    <t>'Theta07-18E_sb3_CH1_1'</t>
  </si>
  <si>
    <t>'Theta07-18E_sb3_CH1_2'</t>
  </si>
  <si>
    <t>'Theta07-18E_sb3_CH1_3'</t>
  </si>
  <si>
    <t>'Theta07-18E_sb3_CH1_4'</t>
  </si>
  <si>
    <t>'Theta07-18E_sb3_CH1_5'</t>
  </si>
  <si>
    <t>'Theta07-18E_sb3_CH2_1'</t>
  </si>
  <si>
    <t>'Theta07-18E_sb3_CH2_2'</t>
  </si>
  <si>
    <t>'Theta07-18E_sb3_CH2_3'</t>
  </si>
  <si>
    <t>'Theta07-18E_sb3_CH2_4'</t>
  </si>
  <si>
    <t>'Theta07-18E_sb3_CH2_5'</t>
  </si>
  <si>
    <t>'Theta07-18E_sb3_CH3_1'</t>
  </si>
  <si>
    <t>'Theta07-18E_sb3_CH3_2'</t>
  </si>
  <si>
    <t>'Theta07-18E_sb3_CH3_3'</t>
  </si>
  <si>
    <t>'Theta07-18E_sb3_CH3_4'</t>
  </si>
  <si>
    <t>'Theta07-18E_sb3_CH3_5'</t>
  </si>
  <si>
    <t>'Theta07-18E_sb3_CH4_1'</t>
  </si>
  <si>
    <t>'Theta07-18E_sb3_CH4_2'</t>
  </si>
  <si>
    <t>'Theta07-18E_sb3_CH4_3'</t>
  </si>
  <si>
    <t>'Theta07-18E_sb3_CH4_4'</t>
  </si>
  <si>
    <t>'Theta07-18E_sb3_CH4_5'</t>
  </si>
  <si>
    <t>'Theta07-18E_sb3_CH5_1'</t>
  </si>
  <si>
    <t>'Theta07-18E_sb3_CH5_2'</t>
  </si>
  <si>
    <t>'Theta07-18E_sb3_CH5_3'</t>
  </si>
  <si>
    <t>'Theta07-18E_sb3_CH5_4'</t>
  </si>
  <si>
    <t>'Theta07-18E_sb3_CH5_5'</t>
  </si>
  <si>
    <t>'Theta07-18E_sb3_CH6_1'</t>
  </si>
  <si>
    <t>'Theta07-18E_sb3_CH6_2'</t>
  </si>
  <si>
    <t>'Theta07-18E_sb3_CH6_3'</t>
  </si>
  <si>
    <t>'Theta07-18E_sb3_CH6_4'</t>
  </si>
  <si>
    <t>'Theta07-18E_sb3_CH6_5'</t>
  </si>
  <si>
    <t>'Theta07-18E_sb3_CH7_1'</t>
  </si>
  <si>
    <t>'Theta07-18E_sb3_CH7_2'</t>
  </si>
  <si>
    <t>'Theta07-18E_sb3_CH7_3'</t>
  </si>
  <si>
    <t>'Theta07-18E_sb3_CH7_4'</t>
  </si>
  <si>
    <t>'Theta07-18E_sb3_CH7_5'</t>
  </si>
  <si>
    <t>'Theta07-18E_sb3_CH8_1'</t>
  </si>
  <si>
    <t>'Theta07-18E_sb3_CH8_2'</t>
  </si>
  <si>
    <t>'Theta07-18E_sb3_CH8_3'</t>
  </si>
  <si>
    <t>'Theta07-18E_sb3_CH8_4'</t>
  </si>
  <si>
    <t>'Theta07-18E_sb3_CH8_5'</t>
  </si>
  <si>
    <t>'Theta07-18E_sb3_CH9_1'</t>
  </si>
  <si>
    <t>'Theta07-18E_sb3_CH9_2'</t>
  </si>
  <si>
    <t>'Theta07-18E_sb3_CH9_3'</t>
  </si>
  <si>
    <t>'Theta07-18E_sb3_CH9_4'</t>
  </si>
  <si>
    <t>'Theta07-18E_sb3_CH9_5'</t>
  </si>
  <si>
    <t>'Theta07-18F_sb3_1'</t>
  </si>
  <si>
    <t>'Theta07-18F_sb3_2'</t>
  </si>
  <si>
    <t>'Theta07-18F_sb3_3'</t>
  </si>
  <si>
    <t>'Theta07-18F_sb3_4'</t>
  </si>
  <si>
    <t>'Theta07-18F_sb3_5'</t>
  </si>
  <si>
    <t>'Theta07-18F_sb3_CH1_1'</t>
  </si>
  <si>
    <t>'Theta07-18F_sb3_CH1_2'</t>
  </si>
  <si>
    <t>'Theta07-18F_sb3_CH1_3'</t>
  </si>
  <si>
    <t>'Theta07-18F_sb3_CH1_4'</t>
  </si>
  <si>
    <t>'Theta07-18F_sb3_CH1_5'</t>
  </si>
  <si>
    <t>'Theta07-18F_sb3_CH2_1'</t>
  </si>
  <si>
    <t>'Theta07-18F_sb3_CH2_2'</t>
  </si>
  <si>
    <t>'Theta07-18F_sb3_CH2_3'</t>
  </si>
  <si>
    <t>'Theta07-18F_sb3_CH2_4'</t>
  </si>
  <si>
    <t>'Theta07-18F_sb3_CH2_5'</t>
  </si>
  <si>
    <t>'Theta07-18F_sb3_CH3_1'</t>
  </si>
  <si>
    <t>'Theta07-18F_sb3_CH3_2'</t>
  </si>
  <si>
    <t>'Theta07-18F_sb3_CH3_3'</t>
  </si>
  <si>
    <t>'Theta07-18F_sb3_CH3_4'</t>
  </si>
  <si>
    <t>'Theta07-18F_sb3_CH3_5'</t>
  </si>
  <si>
    <t>'Theta07_17E_sb'</t>
  </si>
  <si>
    <t>'Theta07_17E_sb_2'</t>
  </si>
  <si>
    <t>'Theta07_17E_sb_3'</t>
  </si>
  <si>
    <t>'Theta07_17E_sb_4'</t>
  </si>
  <si>
    <t>'Theta07_17E_sb_5'</t>
  </si>
  <si>
    <t>'Theta07_17E_sb_CH1_1'</t>
  </si>
  <si>
    <t>'Theta07_17E_sb_CH1_2'</t>
  </si>
  <si>
    <t>'Theta07_17E_sb_CH1_3'</t>
  </si>
  <si>
    <t>'Theta07_17E_sb_CH1_4'</t>
  </si>
  <si>
    <t>'Theta07_17E_sb_CH1_5'</t>
  </si>
  <si>
    <t>'Theta07_17E_sb_CH2_1'</t>
  </si>
  <si>
    <t>'Theta07_17E_sb_CH2_2'</t>
  </si>
  <si>
    <t>'Theta07_17E_sb_CH2_3'</t>
  </si>
  <si>
    <t>'Theta07_17E_sb_CH2_4'</t>
  </si>
  <si>
    <t>'Theta07_17E_sb_CH2_5'</t>
  </si>
  <si>
    <t>'Theta07_17E_sb_CH3_1'</t>
  </si>
  <si>
    <t>'Theta07_17E_sb_CH3_2'</t>
  </si>
  <si>
    <t>'Theta07_17E_sb_CH3_3'</t>
  </si>
  <si>
    <t>'Theta07_17E_sb_CH3_4'</t>
  </si>
  <si>
    <t>'Theta07_17E_sb_CH3_5'</t>
  </si>
  <si>
    <t>'Theta07_17F_sb'</t>
  </si>
  <si>
    <t>'Theta07_17F_sb_CH1'</t>
  </si>
  <si>
    <t>'Theta07_17F_sb_CH2'</t>
  </si>
  <si>
    <t>'Theta07_17F_sb_CH3'</t>
  </si>
  <si>
    <t>'Theta07_17F_sb_CH4'</t>
  </si>
  <si>
    <t>'Theta07_17F_sb_CH5'</t>
  </si>
  <si>
    <t>'Theta07_17F_sb_IPA1'</t>
  </si>
  <si>
    <t>'Theta07_18g_sb_2'</t>
  </si>
  <si>
    <t>'Theta07_18g_sb_3'</t>
  </si>
  <si>
    <t>'Theta07_18g_sb_CH1'</t>
  </si>
  <si>
    <t>'Theta07_18g_sb_CH2'</t>
  </si>
  <si>
    <t>'Theta07_18g_sb_CH3'</t>
  </si>
  <si>
    <t>'Theta07_18g_sb_CH5'</t>
  </si>
  <si>
    <t>'Theta07_18g_sb_CH6'</t>
  </si>
  <si>
    <t>'Theta07_18g_sb_CH7'</t>
  </si>
  <si>
    <t>'Theta07_18g_sb_CH8'</t>
  </si>
  <si>
    <t>'Theta07_18g_sb_CH9'</t>
  </si>
  <si>
    <t>'Theta07_18g_sb_Ch4'</t>
  </si>
  <si>
    <t>'Theta07_18g_sb_IPA1'</t>
  </si>
  <si>
    <t>NaN</t>
  </si>
  <si>
    <t>Voc</t>
  </si>
  <si>
    <t>Jsc</t>
  </si>
  <si>
    <t>Efficiency</t>
  </si>
  <si>
    <t>FF</t>
  </si>
  <si>
    <t>Datenumber</t>
  </si>
  <si>
    <t>Meas #</t>
  </si>
  <si>
    <t>Eff</t>
  </si>
  <si>
    <t>Cell name</t>
  </si>
  <si>
    <t>Theta07_18g</t>
  </si>
  <si>
    <t>IPA</t>
  </si>
  <si>
    <t>BC47_24G</t>
  </si>
  <si>
    <t>Theta07_17F</t>
  </si>
  <si>
    <t>Theta07_17E</t>
  </si>
  <si>
    <t>error</t>
  </si>
  <si>
    <t>next day</t>
  </si>
  <si>
    <t>BC47-24D</t>
  </si>
  <si>
    <t>BC47-24A</t>
  </si>
  <si>
    <t>ipa</t>
  </si>
  <si>
    <t>BC47-23A</t>
  </si>
  <si>
    <t>Theta07-18E</t>
  </si>
  <si>
    <t>Theta07-17G</t>
  </si>
  <si>
    <t>Theta07-18F</t>
  </si>
  <si>
    <t>BC47-18A</t>
  </si>
  <si>
    <t>BC47-17G</t>
  </si>
  <si>
    <t>CoronaTime</t>
  </si>
  <si>
    <t>BC47-25C</t>
  </si>
  <si>
    <t>BC47-22G</t>
  </si>
  <si>
    <t>Seconds under corona</t>
  </si>
  <si>
    <t xml:space="preserve">BC47-23A </t>
  </si>
  <si>
    <t>normalizer</t>
  </si>
  <si>
    <t>Normalised before</t>
  </si>
  <si>
    <t>Normalised after</t>
  </si>
  <si>
    <t>Theta07_18G</t>
  </si>
  <si>
    <t>Average</t>
  </si>
  <si>
    <t>std dev</t>
  </si>
  <si>
    <t>confidence</t>
  </si>
  <si>
    <t>DELETED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</si>
</sst>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00000000"/>
  </numFmts>
  <fonts count="9" x14ac:knownFonts="1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</fills>
  <borders count="5">
    <border>
      <left/>
      <right/>
      <top/>
      <bottom/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</borders>
  <cellStyleXfs count="16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3" fillId="0" borderId="0" xfId="0" quotePrefix="1" applyFont="1"/>
    <xf numFmtId="0" fontId="0" fillId="0" borderId="0" xfId="0" quotePrefix="1"/>
    <xf numFmtId="0" fontId="0" fillId="0" borderId="0" xfId="0" quotePrefix="1" applyAlignment="1">
      <alignment horizontal="center"/>
    </xf>
    <xf numFmtId="2" fontId="6" fillId="2" borderId="2" xfId="0" applyNumberFormat="1" applyFont="1" applyFill="1" applyBorder="1" applyAlignment="1">
      <alignment horizontal="right" vertical="center" wrapText="1"/>
    </xf>
    <xf numFmtId="2" fontId="7" fillId="3" borderId="4" xfId="0" applyNumberFormat="1" applyFont="1" applyFill="1" applyBorder="1" applyAlignment="1">
      <alignment horizontal="right" vertical="center" wrapText="1"/>
    </xf>
    <xf numFmtId="2" fontId="7" fillId="2" borderId="4" xfId="0" applyNumberFormat="1" applyFont="1" applyFill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right" vertical="center" wrapText="1"/>
    </xf>
    <xf numFmtId="1" fontId="6" fillId="2" borderId="1" xfId="0" applyNumberFormat="1" applyFont="1" applyFill="1" applyBorder="1" applyAlignment="1">
      <alignment horizontal="right" vertical="center" wrapText="1"/>
    </xf>
    <xf numFmtId="1" fontId="6" fillId="3" borderId="3" xfId="0" applyNumberFormat="1" applyFont="1" applyFill="1" applyBorder="1" applyAlignment="1">
      <alignment horizontal="right" vertical="center" wrapText="1"/>
    </xf>
    <xf numFmtId="1" fontId="5" fillId="2" borderId="3" xfId="0" applyNumberFormat="1" applyFont="1" applyFill="1" applyBorder="1" applyAlignment="1">
      <alignment horizontal="right" vertical="center" wrapText="1"/>
    </xf>
    <xf numFmtId="1" fontId="5" fillId="3" borderId="3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0" fillId="0" borderId="0" xfId="0" applyAlignment="1">
      <alignment horizontal="center" wrapText="1"/>
    </xf>
    <xf numFmtId="175" fontId="0" fillId="0" borderId="0" xfId="0" applyNumberFormat="1"/>
  </cellXfs>
  <cellStyles count="16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Sheet1!$L$24:$L$39</c:f>
              <c:numCache>
                <c:formatCode>General</c:formatCode>
                <c:ptCount val="16"/>
                <c:pt idx="0">
                  <c:v>0</c:v>
                </c:pt>
                <c:pt idx="5">
                  <c:v>1</c:v>
                </c:pt>
                <c:pt idx="10">
                  <c:v>2</c:v>
                </c:pt>
                <c:pt idx="15">
                  <c:v>3</c:v>
                </c:pt>
              </c:numCache>
            </c:numRef>
          </c:xVal>
          <c:yVal>
            <c:numRef>
              <c:f>Sheet1!$N$24:$N$39</c:f>
              <c:numCache>
                <c:formatCode>General</c:formatCode>
                <c:ptCount val="16"/>
                <c:pt idx="0">
                  <c:v>17.849094999999998</c:v>
                </c:pt>
                <c:pt idx="5">
                  <c:v>17.916824999999999</c:v>
                </c:pt>
                <c:pt idx="10">
                  <c:v>17.825125000000003</c:v>
                </c:pt>
                <c:pt idx="15">
                  <c:v>17.84468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73376"/>
        <c:axId val="95173952"/>
      </c:scatterChart>
      <c:valAx>
        <c:axId val="95173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5173952"/>
        <c:crosses val="autoZero"/>
        <c:crossBetween val="midCat"/>
      </c:valAx>
      <c:valAx>
        <c:axId val="95173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1733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Sheet1!$L$44:$L$64</c:f>
              <c:numCache>
                <c:formatCode>General</c:formatCode>
                <c:ptCount val="21"/>
                <c:pt idx="0">
                  <c:v>0</c:v>
                </c:pt>
                <c:pt idx="6">
                  <c:v>1</c:v>
                </c:pt>
                <c:pt idx="11">
                  <c:v>2</c:v>
                </c:pt>
                <c:pt idx="16">
                  <c:v>3</c:v>
                </c:pt>
                <c:pt idx="20">
                  <c:v>4</c:v>
                </c:pt>
              </c:numCache>
            </c:numRef>
          </c:xVal>
          <c:yVal>
            <c:numRef>
              <c:f>Sheet1!$N$44:$N$64</c:f>
              <c:numCache>
                <c:formatCode>General</c:formatCode>
                <c:ptCount val="21"/>
                <c:pt idx="0">
                  <c:v>16.04495833333333</c:v>
                </c:pt>
                <c:pt idx="6">
                  <c:v>15.783180000000002</c:v>
                </c:pt>
                <c:pt idx="11">
                  <c:v>15.884755000000002</c:v>
                </c:pt>
                <c:pt idx="16">
                  <c:v>15.999687500000002</c:v>
                </c:pt>
                <c:pt idx="20">
                  <c:v>15.917191666666666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57504"/>
        <c:axId val="38758080"/>
      </c:scatterChart>
      <c:valAx>
        <c:axId val="3875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758080"/>
        <c:crosses val="autoZero"/>
        <c:crossBetween val="midCat"/>
      </c:valAx>
      <c:valAx>
        <c:axId val="38758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7575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Sheet1!$L$67:$L$112</c:f>
              <c:numCache>
                <c:formatCode>General</c:formatCode>
                <c:ptCount val="46"/>
                <c:pt idx="0">
                  <c:v>0</c:v>
                </c:pt>
                <c:pt idx="5">
                  <c:v>1</c:v>
                </c:pt>
                <c:pt idx="10">
                  <c:v>2</c:v>
                </c:pt>
                <c:pt idx="15">
                  <c:v>3</c:v>
                </c:pt>
                <c:pt idx="20">
                  <c:v>4</c:v>
                </c:pt>
                <c:pt idx="25">
                  <c:v>5</c:v>
                </c:pt>
                <c:pt idx="30">
                  <c:v>6</c:v>
                </c:pt>
                <c:pt idx="35">
                  <c:v>0</c:v>
                </c:pt>
                <c:pt idx="38">
                  <c:v>1</c:v>
                </c:pt>
                <c:pt idx="40">
                  <c:v>2</c:v>
                </c:pt>
                <c:pt idx="41">
                  <c:v>3</c:v>
                </c:pt>
                <c:pt idx="42">
                  <c:v>4</c:v>
                </c:pt>
                <c:pt idx="43">
                  <c:v>5</c:v>
                </c:pt>
                <c:pt idx="44">
                  <c:v>6</c:v>
                </c:pt>
                <c:pt idx="45">
                  <c:v>7</c:v>
                </c:pt>
              </c:numCache>
            </c:numRef>
          </c:xVal>
          <c:yVal>
            <c:numRef>
              <c:f>Sheet1!$N$67:$N$112</c:f>
              <c:numCache>
                <c:formatCode>General</c:formatCode>
                <c:ptCount val="46"/>
                <c:pt idx="0">
                  <c:v>16.715235</c:v>
                </c:pt>
                <c:pt idx="5">
                  <c:v>16.861439999999998</c:v>
                </c:pt>
                <c:pt idx="10">
                  <c:v>16.514675</c:v>
                </c:pt>
                <c:pt idx="15">
                  <c:v>16.749965000000003</c:v>
                </c:pt>
                <c:pt idx="20">
                  <c:v>16.787650000000003</c:v>
                </c:pt>
                <c:pt idx="25">
                  <c:v>16.588344999999997</c:v>
                </c:pt>
                <c:pt idx="30">
                  <c:v>16.831700000000001</c:v>
                </c:pt>
                <c:pt idx="35">
                  <c:v>15.244733333333334</c:v>
                </c:pt>
                <c:pt idx="38">
                  <c:v>15.194050000000001</c:v>
                </c:pt>
                <c:pt idx="40">
                  <c:v>15.437799999999999</c:v>
                </c:pt>
                <c:pt idx="41">
                  <c:v>15.6822</c:v>
                </c:pt>
                <c:pt idx="42">
                  <c:v>15.688425000000001</c:v>
                </c:pt>
                <c:pt idx="43">
                  <c:v>15.949199999999999</c:v>
                </c:pt>
                <c:pt idx="44">
                  <c:v>16.050025000000002</c:v>
                </c:pt>
                <c:pt idx="45">
                  <c:v>15.994450000000001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59808"/>
        <c:axId val="38760384"/>
      </c:scatterChart>
      <c:valAx>
        <c:axId val="38759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760384"/>
        <c:crosses val="autoZero"/>
        <c:crossBetween val="midCat"/>
      </c:valAx>
      <c:valAx>
        <c:axId val="38760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7598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Sheet1!$L$127:$L$172</c:f>
              <c:numCache>
                <c:formatCode>General</c:formatCode>
                <c:ptCount val="46"/>
                <c:pt idx="0">
                  <c:v>0</c:v>
                </c:pt>
                <c:pt idx="5">
                  <c:v>1</c:v>
                </c:pt>
                <c:pt idx="10">
                  <c:v>2</c:v>
                </c:pt>
                <c:pt idx="15">
                  <c:v>3</c:v>
                </c:pt>
                <c:pt idx="20">
                  <c:v>4</c:v>
                </c:pt>
                <c:pt idx="25">
                  <c:v>5</c:v>
                </c:pt>
                <c:pt idx="30">
                  <c:v>6</c:v>
                </c:pt>
                <c:pt idx="35">
                  <c:v>7</c:v>
                </c:pt>
                <c:pt idx="40">
                  <c:v>8</c:v>
                </c:pt>
                <c:pt idx="45">
                  <c:v>9</c:v>
                </c:pt>
              </c:numCache>
            </c:numRef>
          </c:xVal>
          <c:yVal>
            <c:numRef>
              <c:f>Sheet1!$N$127:$N$172</c:f>
              <c:numCache>
                <c:formatCode>General</c:formatCode>
                <c:ptCount val="46"/>
                <c:pt idx="0">
                  <c:v>17.727089999999997</c:v>
                </c:pt>
                <c:pt idx="5">
                  <c:v>17.634399999999999</c:v>
                </c:pt>
                <c:pt idx="10">
                  <c:v>17.503425</c:v>
                </c:pt>
                <c:pt idx="15">
                  <c:v>17.600675000000003</c:v>
                </c:pt>
                <c:pt idx="20">
                  <c:v>17.416985</c:v>
                </c:pt>
                <c:pt idx="25">
                  <c:v>17.658294999999999</c:v>
                </c:pt>
                <c:pt idx="30">
                  <c:v>17.689844999999998</c:v>
                </c:pt>
                <c:pt idx="35">
                  <c:v>17.801285</c:v>
                </c:pt>
                <c:pt idx="40">
                  <c:v>17.772410000000001</c:v>
                </c:pt>
                <c:pt idx="45">
                  <c:v>17.655290000000001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62112"/>
        <c:axId val="38762688"/>
      </c:scatterChart>
      <c:valAx>
        <c:axId val="3876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762688"/>
        <c:crosses val="autoZero"/>
        <c:crossBetween val="midCat"/>
      </c:valAx>
      <c:valAx>
        <c:axId val="38762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7621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Sheet1!$L$177:$L$200</c:f>
              <c:numCache>
                <c:formatCode>General</c:formatCode>
                <c:ptCount val="24"/>
                <c:pt idx="0">
                  <c:v>0</c:v>
                </c:pt>
                <c:pt idx="6">
                  <c:v>1</c:v>
                </c:pt>
                <c:pt idx="11">
                  <c:v>2</c:v>
                </c:pt>
                <c:pt idx="16">
                  <c:v>3</c:v>
                </c:pt>
                <c:pt idx="21">
                  <c:v>4</c:v>
                </c:pt>
              </c:numCache>
            </c:numRef>
          </c:xVal>
          <c:yVal>
            <c:numRef>
              <c:f>Sheet1!$N$177:$N$200</c:f>
              <c:numCache>
                <c:formatCode>General</c:formatCode>
                <c:ptCount val="24"/>
                <c:pt idx="0">
                  <c:v>18.022012500000002</c:v>
                </c:pt>
                <c:pt idx="6">
                  <c:v>18.106145000000001</c:v>
                </c:pt>
                <c:pt idx="11">
                  <c:v>18.078720000000001</c:v>
                </c:pt>
                <c:pt idx="16">
                  <c:v>18.10211</c:v>
                </c:pt>
                <c:pt idx="21">
                  <c:v>18.114239999999999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93376"/>
        <c:axId val="90293952"/>
      </c:scatterChart>
      <c:valAx>
        <c:axId val="90293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0293952"/>
        <c:crosses val="autoZero"/>
        <c:crossBetween val="midCat"/>
      </c:valAx>
      <c:valAx>
        <c:axId val="90293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2933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Sheet1!$L$199:$L$222</c:f>
              <c:numCache>
                <c:formatCode>General</c:formatCode>
                <c:ptCount val="24"/>
                <c:pt idx="4">
                  <c:v>0</c:v>
                </c:pt>
                <c:pt idx="9">
                  <c:v>1</c:v>
                </c:pt>
                <c:pt idx="14">
                  <c:v>2</c:v>
                </c:pt>
                <c:pt idx="19">
                  <c:v>3</c:v>
                </c:pt>
              </c:numCache>
            </c:numRef>
          </c:xVal>
          <c:yVal>
            <c:numRef>
              <c:f>Sheet1!$N$199:$N$222</c:f>
              <c:numCache>
                <c:formatCode>General</c:formatCode>
                <c:ptCount val="24"/>
                <c:pt idx="4">
                  <c:v>17.958144999999998</c:v>
                </c:pt>
                <c:pt idx="9">
                  <c:v>17.97953</c:v>
                </c:pt>
                <c:pt idx="14">
                  <c:v>17.959344999999999</c:v>
                </c:pt>
                <c:pt idx="19">
                  <c:v>17.912855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92800"/>
        <c:axId val="90296256"/>
      </c:scatterChart>
      <c:valAx>
        <c:axId val="9029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0296256"/>
        <c:crosses val="autoZero"/>
        <c:crossBetween val="midCat"/>
      </c:valAx>
      <c:valAx>
        <c:axId val="90296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2928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Sheet1!$L$223:$L$246</c:f>
              <c:numCache>
                <c:formatCode>General</c:formatCode>
                <c:ptCount val="24"/>
                <c:pt idx="0">
                  <c:v>0</c:v>
                </c:pt>
                <c:pt idx="5">
                  <c:v>1</c:v>
                </c:pt>
                <c:pt idx="10">
                  <c:v>2</c:v>
                </c:pt>
                <c:pt idx="15">
                  <c:v>3</c:v>
                </c:pt>
                <c:pt idx="20">
                  <c:v>4</c:v>
                </c:pt>
              </c:numCache>
            </c:numRef>
          </c:xVal>
          <c:yVal>
            <c:numRef>
              <c:f>Sheet1!$N$223:$N$246</c:f>
              <c:numCache>
                <c:formatCode>General</c:formatCode>
                <c:ptCount val="24"/>
                <c:pt idx="0">
                  <c:v>20.364184999999999</c:v>
                </c:pt>
                <c:pt idx="5">
                  <c:v>20.124375000000004</c:v>
                </c:pt>
                <c:pt idx="10">
                  <c:v>20.221165000000003</c:v>
                </c:pt>
                <c:pt idx="15">
                  <c:v>20.497059999999998</c:v>
                </c:pt>
                <c:pt idx="20">
                  <c:v>20.311384999999998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95680"/>
        <c:axId val="90298560"/>
      </c:scatterChart>
      <c:valAx>
        <c:axId val="90295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0298560"/>
        <c:crosses val="autoZero"/>
        <c:crossBetween val="midCat"/>
      </c:valAx>
      <c:valAx>
        <c:axId val="90298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2956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errBars>
            <c:errDir val="y"/>
            <c:errBarType val="both"/>
            <c:errValType val="cust"/>
            <c:noEndCap val="0"/>
            <c:plus>
              <c:numRef>
                <c:f>Sheet1!$O$24:$O$39</c:f>
                <c:numCache>
                  <c:formatCode>General</c:formatCode>
                  <c:ptCount val="16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plus>
            <c:minus>
              <c:numRef>
                <c:f>Sheet1!$O$24:$O$43</c:f>
                <c:numCache>
                  <c:formatCode>General</c:formatCode>
                  <c:ptCount val="20"/>
                  <c:pt idx="0">
                    <c:v>3.6010252012448382E-2</c:v>
                  </c:pt>
                  <c:pt idx="5">
                    <c:v>1.6324645861396977E-2</c:v>
                  </c:pt>
                  <c:pt idx="10">
                    <c:v>1.9055478214938974E-2</c:v>
                  </c:pt>
                  <c:pt idx="15">
                    <c:v>2.4162809749696201E-2</c:v>
                  </c:pt>
                </c:numCache>
              </c:numRef>
            </c:minus>
          </c:errBars>
          <c:xVal>
            <c:numRef>
              <c:f>Sheet1!$L$245:$L$268</c:f>
              <c:numCache>
                <c:formatCode>General</c:formatCode>
                <c:ptCount val="24"/>
                <c:pt idx="3">
                  <c:v>0</c:v>
                </c:pt>
                <c:pt idx="8">
                  <c:v>1</c:v>
                </c:pt>
              </c:numCache>
            </c:numRef>
          </c:xVal>
          <c:yVal>
            <c:numRef>
              <c:f>Sheet1!$N$245:$N$268</c:f>
              <c:numCache>
                <c:formatCode>General</c:formatCode>
                <c:ptCount val="24"/>
                <c:pt idx="3">
                  <c:v>20.239570000000001</c:v>
                </c:pt>
                <c:pt idx="8">
                  <c:v>20.290883333333333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97408"/>
        <c:axId val="73065024"/>
      </c:scatterChart>
      <c:valAx>
        <c:axId val="90297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3065024"/>
        <c:crosses val="autoZero"/>
        <c:crossBetween val="midCat"/>
      </c:valAx>
      <c:valAx>
        <c:axId val="73065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2974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Sheet1!$L$17:$L$23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Sheet1!$N$17:$N$23</c:f>
              <c:numCache>
                <c:formatCode>General</c:formatCode>
                <c:ptCount val="7"/>
                <c:pt idx="0">
                  <c:v>17.64105</c:v>
                </c:pt>
                <c:pt idx="1">
                  <c:v>17.964449999999999</c:v>
                </c:pt>
                <c:pt idx="2">
                  <c:v>17.983049999999999</c:v>
                </c:pt>
                <c:pt idx="3">
                  <c:v>17.984449999999999</c:v>
                </c:pt>
                <c:pt idx="4">
                  <c:v>17.888449999999999</c:v>
                </c:pt>
                <c:pt idx="5">
                  <c:v>17.926749999999998</c:v>
                </c:pt>
                <c:pt idx="6">
                  <c:v>17.960474999999999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66176"/>
        <c:axId val="73066752"/>
      </c:scatterChart>
      <c:valAx>
        <c:axId val="73066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3066752"/>
        <c:crosses val="autoZero"/>
        <c:crossBetween val="midCat"/>
      </c:valAx>
      <c:valAx>
        <c:axId val="73066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0661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Sheet1!$L$2:$L$13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</c:numCache>
            </c:numRef>
          </c:xVal>
          <c:yVal>
            <c:numRef>
              <c:f>Sheet1!$N$2:$N$13</c:f>
              <c:numCache>
                <c:formatCode>General</c:formatCode>
                <c:ptCount val="12"/>
                <c:pt idx="0">
                  <c:v>17.703700000000001</c:v>
                </c:pt>
                <c:pt idx="1">
                  <c:v>17.738250000000001</c:v>
                </c:pt>
                <c:pt idx="2">
                  <c:v>17.82555</c:v>
                </c:pt>
                <c:pt idx="3">
                  <c:v>17.836400000000001</c:v>
                </c:pt>
                <c:pt idx="4">
                  <c:v>17.804424999999998</c:v>
                </c:pt>
                <c:pt idx="5">
                  <c:v>17.782624999999999</c:v>
                </c:pt>
                <c:pt idx="6">
                  <c:v>17.796424999999999</c:v>
                </c:pt>
                <c:pt idx="7">
                  <c:v>17.749475</c:v>
                </c:pt>
                <c:pt idx="8">
                  <c:v>17.88045</c:v>
                </c:pt>
                <c:pt idx="9">
                  <c:v>17.786899999999999</c:v>
                </c:pt>
                <c:pt idx="10">
                  <c:v>17.811775000000001</c:v>
                </c:pt>
                <c:pt idx="11">
                  <c:v>17.58605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67904"/>
        <c:axId val="73068480"/>
      </c:scatterChart>
      <c:valAx>
        <c:axId val="73067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3068480"/>
        <c:crosses val="autoZero"/>
        <c:crossBetween val="midCat"/>
      </c:valAx>
      <c:valAx>
        <c:axId val="73068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0679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519792</xdr:colOff>
      <xdr:row>24</xdr:row>
      <xdr:rowOff>38100</xdr:rowOff>
    </xdr:from>
    <xdr:to>
      <xdr:col>26</xdr:col>
      <xdr:colOff>126093</xdr:colOff>
      <xdr:row>39</xdr:row>
      <xdr:rowOff>171450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114300</xdr:colOff>
      <xdr:row>43</xdr:row>
      <xdr:rowOff>88900</xdr:rowOff>
    </xdr:from>
    <xdr:to>
      <xdr:col>25</xdr:col>
      <xdr:colOff>558800</xdr:colOff>
      <xdr:row>59</xdr:row>
      <xdr:rowOff>31750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76200</xdr:colOff>
      <xdr:row>63</xdr:row>
      <xdr:rowOff>0</xdr:rowOff>
    </xdr:from>
    <xdr:to>
      <xdr:col>26</xdr:col>
      <xdr:colOff>520700</xdr:colOff>
      <xdr:row>78</xdr:row>
      <xdr:rowOff>133350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266700</xdr:colOff>
      <xdr:row>125</xdr:row>
      <xdr:rowOff>152400</xdr:rowOff>
    </xdr:from>
    <xdr:to>
      <xdr:col>27</xdr:col>
      <xdr:colOff>711200</xdr:colOff>
      <xdr:row>141</xdr:row>
      <xdr:rowOff>95250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647700</xdr:colOff>
      <xdr:row>175</xdr:row>
      <xdr:rowOff>114300</xdr:rowOff>
    </xdr:from>
    <xdr:to>
      <xdr:col>28</xdr:col>
      <xdr:colOff>254000</xdr:colOff>
      <xdr:row>191</xdr:row>
      <xdr:rowOff>57150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533400</xdr:colOff>
      <xdr:row>200</xdr:row>
      <xdr:rowOff>114300</xdr:rowOff>
    </xdr:from>
    <xdr:to>
      <xdr:col>29</xdr:col>
      <xdr:colOff>139700</xdr:colOff>
      <xdr:row>216</xdr:row>
      <xdr:rowOff>57150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571500</xdr:colOff>
      <xdr:row>222</xdr:row>
      <xdr:rowOff>114300</xdr:rowOff>
    </xdr:from>
    <xdr:to>
      <xdr:col>29</xdr:col>
      <xdr:colOff>177800</xdr:colOff>
      <xdr:row>238</xdr:row>
      <xdr:rowOff>57150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23</xdr:col>
      <xdr:colOff>381000</xdr:colOff>
      <xdr:row>245</xdr:row>
      <xdr:rowOff>0</xdr:rowOff>
    </xdr:from>
    <xdr:to>
      <xdr:col>28</xdr:col>
      <xdr:colOff>825500</xdr:colOff>
      <xdr:row>260</xdr:row>
      <xdr:rowOff>133350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293007</xdr:colOff>
      <xdr:row>11</xdr:row>
      <xdr:rowOff>123371</xdr:rowOff>
    </xdr:from>
    <xdr:to>
      <xdr:col>26</xdr:col>
      <xdr:colOff>755650</xdr:colOff>
      <xdr:row>21</xdr:row>
      <xdr:rowOff>181428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507093</xdr:colOff>
      <xdr:row>0</xdr:row>
      <xdr:rowOff>13607</xdr:rowOff>
    </xdr:from>
    <xdr:to>
      <xdr:col>25</xdr:col>
      <xdr:colOff>126093</xdr:colOff>
      <xdr:row>10</xdr:row>
      <xdr:rowOff>140607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17"/>
  <sheetViews>
    <sheetView topLeftCell="A184" zoomScale="70" zoomScaleNormal="70" workbookViewId="0">
      <selection activeCell="C208" sqref="C208:G212"/>
    </sheetView>
  </sheetViews>
  <sheetFormatPr defaultColWidth="11" defaultRowHeight="15.6" x14ac:dyDescent="0.3"/>
  <cols>
    <col min="2" max="2" width="22.8984375" bestFit="1" customWidth="1"/>
    <col min="9" max="9" width="20.5" customWidth="1"/>
    <col min="10" max="10" width="5.5" customWidth="1"/>
    <col min="11" max="11" width="11.8984375" bestFit="1" customWidth="1"/>
    <col min="12" max="12" width="7.09765625" bestFit="1" customWidth="1"/>
    <col min="13" max="13" width="11.3984375" bestFit="1" customWidth="1"/>
  </cols>
  <sheetData>
    <row r="1" spans="2:18" x14ac:dyDescent="0.3">
      <c r="C1" t="s">
        <v>257</v>
      </c>
      <c r="E1" t="s">
        <v>255</v>
      </c>
      <c r="G1" t="s">
        <v>256</v>
      </c>
      <c r="H1" t="s">
        <v>258</v>
      </c>
      <c r="I1" t="s">
        <v>259</v>
      </c>
      <c r="K1" t="s">
        <v>262</v>
      </c>
      <c r="L1" t="s">
        <v>260</v>
      </c>
      <c r="M1" t="s">
        <v>279</v>
      </c>
      <c r="N1" t="s">
        <v>261</v>
      </c>
      <c r="O1" t="s">
        <v>268</v>
      </c>
      <c r="P1" t="s">
        <v>255</v>
      </c>
      <c r="R1" t="s">
        <v>256</v>
      </c>
    </row>
    <row r="2" spans="2:18" x14ac:dyDescent="0.3">
      <c r="B2" t="s">
        <v>242</v>
      </c>
      <c r="C2">
        <v>17.703700000000001</v>
      </c>
      <c r="E2">
        <v>625.90970000000004</v>
      </c>
      <c r="G2">
        <v>38.336100000000002</v>
      </c>
      <c r="H2">
        <v>0.73799999999999999</v>
      </c>
      <c r="I2">
        <v>735690.47777777805</v>
      </c>
      <c r="J2">
        <f>I2-$I$2</f>
        <v>0</v>
      </c>
      <c r="K2" s="2" t="s">
        <v>263</v>
      </c>
      <c r="L2">
        <v>0</v>
      </c>
      <c r="M2">
        <v>0</v>
      </c>
      <c r="N2">
        <f t="shared" ref="N2:N23" si="0">+C2</f>
        <v>17.703700000000001</v>
      </c>
      <c r="P2">
        <f>+E2</f>
        <v>625.90970000000004</v>
      </c>
      <c r="R2">
        <f>+G2</f>
        <v>38.336100000000002</v>
      </c>
    </row>
    <row r="3" spans="2:18" x14ac:dyDescent="0.3">
      <c r="B3" t="s">
        <v>243</v>
      </c>
      <c r="C3">
        <v>17.738250000000001</v>
      </c>
      <c r="E3">
        <v>624.2867</v>
      </c>
      <c r="G3">
        <v>38.2834</v>
      </c>
      <c r="H3">
        <v>0.74199999999999999</v>
      </c>
      <c r="I3">
        <v>735690.51666666695</v>
      </c>
      <c r="J3">
        <f t="shared" ref="J3:J73" si="1">I3-$I$2</f>
        <v>3.8888888899236917E-2</v>
      </c>
      <c r="L3">
        <v>1</v>
      </c>
      <c r="M3">
        <v>0</v>
      </c>
      <c r="N3">
        <f t="shared" si="0"/>
        <v>17.738250000000001</v>
      </c>
      <c r="P3">
        <f t="shared" ref="P3:R23" si="2">+E3</f>
        <v>624.2867</v>
      </c>
      <c r="R3">
        <f t="shared" ref="R3:R23" si="3">+G3</f>
        <v>38.2834</v>
      </c>
    </row>
    <row r="4" spans="2:18" x14ac:dyDescent="0.3">
      <c r="B4" t="s">
        <v>244</v>
      </c>
      <c r="C4">
        <v>17.82555</v>
      </c>
      <c r="E4">
        <v>625.57449999999994</v>
      </c>
      <c r="G4">
        <v>38.351300000000002</v>
      </c>
      <c r="H4">
        <v>0.74299999999999999</v>
      </c>
      <c r="I4">
        <v>735690.52430555597</v>
      </c>
      <c r="J4">
        <f t="shared" si="1"/>
        <v>4.6527777914889157E-2</v>
      </c>
      <c r="L4">
        <v>2</v>
      </c>
      <c r="M4">
        <v>5</v>
      </c>
      <c r="N4">
        <f t="shared" si="0"/>
        <v>17.82555</v>
      </c>
      <c r="P4">
        <f t="shared" si="2"/>
        <v>625.57449999999994</v>
      </c>
      <c r="R4">
        <f t="shared" si="3"/>
        <v>38.351300000000002</v>
      </c>
    </row>
    <row r="5" spans="2:18" x14ac:dyDescent="0.3">
      <c r="B5" t="s">
        <v>245</v>
      </c>
      <c r="C5">
        <v>17.836400000000001</v>
      </c>
      <c r="E5">
        <v>625.56410000000005</v>
      </c>
      <c r="G5">
        <v>38.473300000000002</v>
      </c>
      <c r="H5">
        <v>0.74099999999999999</v>
      </c>
      <c r="I5">
        <v>735690.52847222204</v>
      </c>
      <c r="J5">
        <f t="shared" si="1"/>
        <v>5.0694443983957171E-2</v>
      </c>
      <c r="L5">
        <v>3</v>
      </c>
      <c r="M5">
        <v>10</v>
      </c>
      <c r="N5">
        <f t="shared" si="0"/>
        <v>17.836400000000001</v>
      </c>
      <c r="P5">
        <f t="shared" si="2"/>
        <v>625.56410000000005</v>
      </c>
      <c r="R5">
        <f t="shared" si="3"/>
        <v>38.473300000000002</v>
      </c>
    </row>
    <row r="6" spans="2:18" x14ac:dyDescent="0.3">
      <c r="B6" t="s">
        <v>246</v>
      </c>
      <c r="C6">
        <v>17.804424999999998</v>
      </c>
      <c r="E6">
        <v>625.04139999999995</v>
      </c>
      <c r="G6">
        <v>38.4953</v>
      </c>
      <c r="H6">
        <v>0.74</v>
      </c>
      <c r="I6">
        <v>735690.53194444405</v>
      </c>
      <c r="J6">
        <f t="shared" si="1"/>
        <v>5.4166665999218822E-2</v>
      </c>
      <c r="L6">
        <v>4</v>
      </c>
      <c r="M6">
        <v>15</v>
      </c>
      <c r="N6">
        <f t="shared" si="0"/>
        <v>17.804424999999998</v>
      </c>
      <c r="P6">
        <f t="shared" si="2"/>
        <v>625.04139999999995</v>
      </c>
      <c r="R6">
        <f t="shared" si="3"/>
        <v>38.4953</v>
      </c>
    </row>
    <row r="7" spans="2:18" x14ac:dyDescent="0.3">
      <c r="B7" t="s">
        <v>253</v>
      </c>
      <c r="C7">
        <v>17.782624999999999</v>
      </c>
      <c r="E7">
        <v>624.55960000000005</v>
      </c>
      <c r="G7">
        <v>38.517200000000003</v>
      </c>
      <c r="H7">
        <v>0.73899999999999999</v>
      </c>
      <c r="I7">
        <v>735690.54027777805</v>
      </c>
      <c r="J7">
        <f t="shared" si="1"/>
        <v>6.25E-2</v>
      </c>
      <c r="K7" t="s">
        <v>264</v>
      </c>
      <c r="L7">
        <v>5</v>
      </c>
      <c r="N7">
        <f t="shared" si="0"/>
        <v>17.782624999999999</v>
      </c>
      <c r="P7">
        <f t="shared" si="2"/>
        <v>624.55960000000005</v>
      </c>
      <c r="R7">
        <f t="shared" si="3"/>
        <v>38.517200000000003</v>
      </c>
    </row>
    <row r="8" spans="2:18" x14ac:dyDescent="0.3">
      <c r="B8" t="s">
        <v>252</v>
      </c>
      <c r="C8">
        <v>17.796424999999999</v>
      </c>
      <c r="E8">
        <v>623.9357</v>
      </c>
      <c r="G8">
        <v>38.759799999999998</v>
      </c>
      <c r="H8">
        <v>0.73599999999999999</v>
      </c>
      <c r="I8">
        <v>735690.58055555599</v>
      </c>
      <c r="J8">
        <f t="shared" si="1"/>
        <v>0.10277777793817222</v>
      </c>
      <c r="L8">
        <v>6</v>
      </c>
      <c r="N8">
        <f t="shared" si="0"/>
        <v>17.796424999999999</v>
      </c>
      <c r="P8">
        <f t="shared" si="2"/>
        <v>623.9357</v>
      </c>
      <c r="R8">
        <f t="shared" si="3"/>
        <v>38.759799999999998</v>
      </c>
    </row>
    <row r="9" spans="2:18" x14ac:dyDescent="0.3">
      <c r="B9" t="s">
        <v>247</v>
      </c>
      <c r="C9">
        <v>17.749475</v>
      </c>
      <c r="E9">
        <v>624.43799999999999</v>
      </c>
      <c r="G9">
        <v>38.567799999999998</v>
      </c>
      <c r="H9">
        <v>0.73699999999999999</v>
      </c>
      <c r="I9">
        <v>735690.58402777801</v>
      </c>
      <c r="J9">
        <f t="shared" si="1"/>
        <v>0.10624999995343387</v>
      </c>
      <c r="L9">
        <v>7</v>
      </c>
      <c r="N9">
        <f t="shared" si="0"/>
        <v>17.749475</v>
      </c>
      <c r="P9">
        <f t="shared" si="2"/>
        <v>624.43799999999999</v>
      </c>
      <c r="R9">
        <f t="shared" si="3"/>
        <v>38.567799999999998</v>
      </c>
    </row>
    <row r="10" spans="2:18" x14ac:dyDescent="0.3">
      <c r="B10" t="s">
        <v>248</v>
      </c>
      <c r="C10">
        <v>17.88045</v>
      </c>
      <c r="E10">
        <v>624.59760000000006</v>
      </c>
      <c r="G10">
        <v>38.769500000000001</v>
      </c>
      <c r="H10">
        <v>0.73799999999999999</v>
      </c>
      <c r="I10">
        <v>735690.58819444396</v>
      </c>
      <c r="J10">
        <f t="shared" si="1"/>
        <v>0.11041666590608656</v>
      </c>
      <c r="L10">
        <v>8</v>
      </c>
      <c r="N10">
        <f t="shared" si="0"/>
        <v>17.88045</v>
      </c>
      <c r="P10">
        <f t="shared" si="2"/>
        <v>624.59760000000006</v>
      </c>
      <c r="R10">
        <f t="shared" si="3"/>
        <v>38.769500000000001</v>
      </c>
    </row>
    <row r="11" spans="2:18" x14ac:dyDescent="0.3">
      <c r="B11" t="s">
        <v>249</v>
      </c>
      <c r="C11">
        <v>17.786899999999999</v>
      </c>
      <c r="E11">
        <v>628.96500000000003</v>
      </c>
      <c r="G11">
        <v>38.366100000000003</v>
      </c>
      <c r="H11">
        <v>0.73699999999999999</v>
      </c>
      <c r="I11">
        <v>735690.59166666702</v>
      </c>
      <c r="J11">
        <f t="shared" si="1"/>
        <v>0.11388888896908611</v>
      </c>
      <c r="L11">
        <v>9</v>
      </c>
      <c r="N11">
        <f t="shared" si="0"/>
        <v>17.786899999999999</v>
      </c>
      <c r="P11">
        <f t="shared" si="2"/>
        <v>628.96500000000003</v>
      </c>
      <c r="R11">
        <f t="shared" si="3"/>
        <v>38.366100000000003</v>
      </c>
    </row>
    <row r="12" spans="2:18" x14ac:dyDescent="0.3">
      <c r="B12" t="s">
        <v>250</v>
      </c>
      <c r="C12">
        <v>17.811775000000001</v>
      </c>
      <c r="E12">
        <v>624.13850000000002</v>
      </c>
      <c r="G12">
        <v>38.564999999999998</v>
      </c>
      <c r="H12">
        <v>0.74</v>
      </c>
      <c r="I12">
        <v>735690.59513888904</v>
      </c>
      <c r="J12">
        <f t="shared" si="1"/>
        <v>0.11736111098434776</v>
      </c>
      <c r="L12">
        <v>10</v>
      </c>
      <c r="N12">
        <f t="shared" si="0"/>
        <v>17.811775000000001</v>
      </c>
      <c r="P12">
        <f t="shared" si="2"/>
        <v>624.13850000000002</v>
      </c>
      <c r="R12">
        <f t="shared" si="3"/>
        <v>38.564999999999998</v>
      </c>
    </row>
    <row r="13" spans="2:18" x14ac:dyDescent="0.3">
      <c r="B13" t="s">
        <v>251</v>
      </c>
      <c r="C13">
        <v>17.58605</v>
      </c>
      <c r="E13">
        <v>623.52729999999997</v>
      </c>
      <c r="G13">
        <v>38.267200000000003</v>
      </c>
      <c r="H13">
        <v>0.73699999999999999</v>
      </c>
      <c r="I13">
        <v>735690.6</v>
      </c>
      <c r="J13">
        <f t="shared" si="1"/>
        <v>0.12222222192212939</v>
      </c>
      <c r="L13">
        <v>11</v>
      </c>
      <c r="N13">
        <f t="shared" si="0"/>
        <v>17.58605</v>
      </c>
      <c r="P13">
        <f t="shared" si="2"/>
        <v>623.52729999999997</v>
      </c>
      <c r="R13">
        <f t="shared" si="3"/>
        <v>38.267200000000003</v>
      </c>
    </row>
    <row r="14" spans="2:18" x14ac:dyDescent="0.3">
      <c r="B14" t="s">
        <v>116</v>
      </c>
      <c r="C14">
        <v>13.869225</v>
      </c>
      <c r="E14">
        <v>633.67340000000002</v>
      </c>
      <c r="G14">
        <v>34.872799999999998</v>
      </c>
      <c r="H14">
        <v>0.628</v>
      </c>
      <c r="I14">
        <v>735690.60347222199</v>
      </c>
      <c r="J14">
        <f t="shared" si="1"/>
        <v>0.12569444393739104</v>
      </c>
      <c r="K14" s="3" t="s">
        <v>265</v>
      </c>
      <c r="L14">
        <v>0</v>
      </c>
      <c r="M14">
        <v>0</v>
      </c>
      <c r="N14">
        <f t="shared" si="0"/>
        <v>13.869225</v>
      </c>
      <c r="P14">
        <f t="shared" si="2"/>
        <v>633.67340000000002</v>
      </c>
      <c r="R14">
        <f t="shared" si="2"/>
        <v>34.872799999999998</v>
      </c>
    </row>
    <row r="15" spans="2:18" x14ac:dyDescent="0.3">
      <c r="B15" t="s">
        <v>117</v>
      </c>
      <c r="C15">
        <v>13.836550000000001</v>
      </c>
      <c r="E15">
        <v>634.4402</v>
      </c>
      <c r="G15">
        <v>34.3932</v>
      </c>
      <c r="H15">
        <v>0.63400000000000001</v>
      </c>
      <c r="I15">
        <v>735690.60833333305</v>
      </c>
      <c r="J15">
        <f t="shared" si="1"/>
        <v>0.130555554991588</v>
      </c>
      <c r="L15">
        <v>1</v>
      </c>
      <c r="M15">
        <v>3</v>
      </c>
      <c r="N15">
        <f t="shared" si="0"/>
        <v>13.836550000000001</v>
      </c>
      <c r="P15">
        <f t="shared" si="2"/>
        <v>634.4402</v>
      </c>
      <c r="R15">
        <f t="shared" si="3"/>
        <v>34.3932</v>
      </c>
    </row>
    <row r="16" spans="2:18" x14ac:dyDescent="0.3">
      <c r="B16" t="s">
        <v>118</v>
      </c>
      <c r="C16">
        <v>13.79115</v>
      </c>
      <c r="E16">
        <v>633.35919999999999</v>
      </c>
      <c r="G16">
        <v>34.869100000000003</v>
      </c>
      <c r="H16">
        <v>0.624</v>
      </c>
      <c r="I16">
        <v>735690.61250000005</v>
      </c>
      <c r="J16">
        <f t="shared" si="1"/>
        <v>0.13472222199197859</v>
      </c>
      <c r="L16">
        <v>2</v>
      </c>
      <c r="M16">
        <v>6</v>
      </c>
      <c r="N16">
        <f t="shared" si="0"/>
        <v>13.79115</v>
      </c>
      <c r="P16">
        <f t="shared" si="2"/>
        <v>633.35919999999999</v>
      </c>
      <c r="R16">
        <f t="shared" si="3"/>
        <v>34.869100000000003</v>
      </c>
    </row>
    <row r="17" spans="2:19" x14ac:dyDescent="0.3">
      <c r="B17" t="s">
        <v>235</v>
      </c>
      <c r="C17">
        <v>17.64105</v>
      </c>
      <c r="E17">
        <v>624.99699999999996</v>
      </c>
      <c r="G17">
        <v>37.666499999999999</v>
      </c>
      <c r="H17">
        <v>0.749</v>
      </c>
      <c r="I17">
        <v>735690.61944444396</v>
      </c>
      <c r="J17">
        <f t="shared" si="1"/>
        <v>0.14166666590608656</v>
      </c>
      <c r="K17" s="3" t="s">
        <v>266</v>
      </c>
      <c r="L17">
        <v>0</v>
      </c>
      <c r="M17">
        <v>0</v>
      </c>
      <c r="N17">
        <f t="shared" si="0"/>
        <v>17.64105</v>
      </c>
      <c r="P17">
        <f t="shared" si="2"/>
        <v>624.99699999999996</v>
      </c>
      <c r="R17">
        <f t="shared" si="3"/>
        <v>37.666499999999999</v>
      </c>
    </row>
    <row r="18" spans="2:19" x14ac:dyDescent="0.3">
      <c r="B18" t="s">
        <v>236</v>
      </c>
      <c r="C18">
        <v>17.964449999999999</v>
      </c>
      <c r="E18">
        <v>626.29849999999999</v>
      </c>
      <c r="G18">
        <v>38.141199999999998</v>
      </c>
      <c r="H18">
        <v>0.752</v>
      </c>
      <c r="I18">
        <v>735690.625</v>
      </c>
      <c r="J18">
        <f t="shared" si="1"/>
        <v>0.14722222194541246</v>
      </c>
      <c r="L18">
        <v>1</v>
      </c>
      <c r="M18">
        <v>3</v>
      </c>
      <c r="N18">
        <f t="shared" si="0"/>
        <v>17.964449999999999</v>
      </c>
      <c r="P18">
        <f t="shared" si="2"/>
        <v>626.29849999999999</v>
      </c>
      <c r="R18">
        <f t="shared" si="3"/>
        <v>38.141199999999998</v>
      </c>
    </row>
    <row r="19" spans="2:19" x14ac:dyDescent="0.3">
      <c r="B19" t="s">
        <v>237</v>
      </c>
      <c r="C19">
        <v>17.983049999999999</v>
      </c>
      <c r="E19">
        <v>626.44439999999997</v>
      </c>
      <c r="G19">
        <v>38.261699999999998</v>
      </c>
      <c r="H19">
        <v>0.75</v>
      </c>
      <c r="I19">
        <v>735690.62777777796</v>
      </c>
      <c r="J19">
        <f t="shared" si="1"/>
        <v>0.14999999990686774</v>
      </c>
      <c r="L19">
        <v>2</v>
      </c>
      <c r="M19">
        <v>6</v>
      </c>
      <c r="N19">
        <f t="shared" si="0"/>
        <v>17.983049999999999</v>
      </c>
      <c r="P19">
        <f t="shared" si="2"/>
        <v>626.44439999999997</v>
      </c>
      <c r="R19">
        <f t="shared" si="3"/>
        <v>38.261699999999998</v>
      </c>
    </row>
    <row r="20" spans="2:19" x14ac:dyDescent="0.3">
      <c r="B20" t="s">
        <v>238</v>
      </c>
      <c r="C20">
        <v>17.984449999999999</v>
      </c>
      <c r="E20">
        <v>627.01260000000002</v>
      </c>
      <c r="G20">
        <v>38.223700000000001</v>
      </c>
      <c r="H20">
        <v>0.75</v>
      </c>
      <c r="I20">
        <v>735690.63124999998</v>
      </c>
      <c r="J20">
        <f t="shared" si="1"/>
        <v>0.15347222192212939</v>
      </c>
      <c r="L20">
        <v>3</v>
      </c>
      <c r="M20">
        <v>9</v>
      </c>
      <c r="N20">
        <f t="shared" si="0"/>
        <v>17.984449999999999</v>
      </c>
      <c r="P20">
        <f t="shared" si="2"/>
        <v>627.01260000000002</v>
      </c>
      <c r="R20">
        <f t="shared" si="3"/>
        <v>38.223700000000001</v>
      </c>
    </row>
    <row r="21" spans="2:19" x14ac:dyDescent="0.3">
      <c r="B21" t="s">
        <v>241</v>
      </c>
      <c r="C21">
        <v>17.888449999999999</v>
      </c>
      <c r="E21">
        <v>626.1105</v>
      </c>
      <c r="G21">
        <v>38.129600000000003</v>
      </c>
      <c r="H21">
        <v>0.749</v>
      </c>
      <c r="I21">
        <v>735690.63680555602</v>
      </c>
      <c r="J21">
        <f t="shared" si="1"/>
        <v>0.15902777796145529</v>
      </c>
      <c r="L21">
        <v>4</v>
      </c>
      <c r="M21">
        <v>9</v>
      </c>
      <c r="N21">
        <f t="shared" si="0"/>
        <v>17.888449999999999</v>
      </c>
      <c r="P21">
        <f t="shared" si="2"/>
        <v>626.1105</v>
      </c>
      <c r="R21">
        <f t="shared" si="3"/>
        <v>38.129600000000003</v>
      </c>
    </row>
    <row r="22" spans="2:19" x14ac:dyDescent="0.3">
      <c r="B22" t="s">
        <v>239</v>
      </c>
      <c r="C22">
        <v>17.926749999999998</v>
      </c>
      <c r="E22">
        <v>623.46029999999996</v>
      </c>
      <c r="G22">
        <v>38.139499999999998</v>
      </c>
      <c r="H22">
        <v>0.754</v>
      </c>
      <c r="I22">
        <v>735690.64444444398</v>
      </c>
      <c r="J22">
        <f t="shared" si="1"/>
        <v>0.16666666592936963</v>
      </c>
      <c r="L22">
        <v>5</v>
      </c>
      <c r="M22">
        <v>12</v>
      </c>
      <c r="N22">
        <f t="shared" si="0"/>
        <v>17.926749999999998</v>
      </c>
      <c r="P22">
        <f t="shared" si="2"/>
        <v>623.46029999999996</v>
      </c>
      <c r="R22">
        <f t="shared" si="3"/>
        <v>38.139499999999998</v>
      </c>
    </row>
    <row r="23" spans="2:19" x14ac:dyDescent="0.3">
      <c r="B23" t="s">
        <v>240</v>
      </c>
      <c r="C23">
        <v>17.960474999999999</v>
      </c>
      <c r="E23">
        <v>628.50480000000005</v>
      </c>
      <c r="G23">
        <v>38.151699999999998</v>
      </c>
      <c r="H23">
        <v>0.749</v>
      </c>
      <c r="I23">
        <v>735690.64722222195</v>
      </c>
      <c r="J23">
        <f t="shared" si="1"/>
        <v>0.16944444389082491</v>
      </c>
      <c r="L23">
        <v>6</v>
      </c>
      <c r="M23">
        <v>15</v>
      </c>
      <c r="N23">
        <f t="shared" si="0"/>
        <v>17.960474999999999</v>
      </c>
      <c r="P23">
        <f t="shared" si="2"/>
        <v>628.50480000000005</v>
      </c>
      <c r="R23">
        <f t="shared" si="3"/>
        <v>38.151699999999998</v>
      </c>
    </row>
    <row r="24" spans="2:19" x14ac:dyDescent="0.3">
      <c r="B24" t="s">
        <v>215</v>
      </c>
      <c r="C24">
        <v>17.895250000000001</v>
      </c>
      <c r="E24">
        <v>626.45399999999995</v>
      </c>
      <c r="G24">
        <v>38.487000000000002</v>
      </c>
      <c r="H24">
        <v>0.74199999999999999</v>
      </c>
      <c r="I24">
        <v>735690.65277777798</v>
      </c>
      <c r="J24">
        <f t="shared" si="1"/>
        <v>0.17499999993015081</v>
      </c>
      <c r="K24" s="3" t="s">
        <v>267</v>
      </c>
      <c r="L24">
        <v>0</v>
      </c>
      <c r="M24">
        <v>0</v>
      </c>
      <c r="N24">
        <f>+AVERAGE(C24:C28)</f>
        <v>17.849094999999998</v>
      </c>
      <c r="O24">
        <f>+STDEV(C24:C28)</f>
        <v>3.6010252012448382E-2</v>
      </c>
      <c r="P24">
        <f>+AVERAGE(E24:E28)</f>
        <v>628.02940000000012</v>
      </c>
      <c r="Q24">
        <f>+STDEV(E24:E28)</f>
        <v>1.1398507424220292</v>
      </c>
      <c r="R24">
        <f>+AVERAGE(G24:G28)</f>
        <v>38.431359999999998</v>
      </c>
      <c r="S24">
        <f>+STDEV(G24:G28)</f>
        <v>0.10029849450515259</v>
      </c>
    </row>
    <row r="25" spans="2:19" x14ac:dyDescent="0.3">
      <c r="B25" t="s">
        <v>216</v>
      </c>
      <c r="C25">
        <v>17.809999999999999</v>
      </c>
      <c r="E25">
        <v>629.44749999999999</v>
      </c>
      <c r="G25">
        <v>38.577500000000001</v>
      </c>
      <c r="H25">
        <v>0.73299999999999998</v>
      </c>
      <c r="I25">
        <v>735690.65347222204</v>
      </c>
      <c r="J25">
        <f t="shared" si="1"/>
        <v>0.17569444398395717</v>
      </c>
    </row>
    <row r="26" spans="2:19" x14ac:dyDescent="0.3">
      <c r="B26" t="s">
        <v>217</v>
      </c>
      <c r="C26">
        <v>17.855450000000001</v>
      </c>
      <c r="E26">
        <v>627.89260000000002</v>
      </c>
      <c r="G26">
        <v>38.343699999999998</v>
      </c>
      <c r="H26">
        <v>0.74199999999999999</v>
      </c>
      <c r="I26">
        <v>735690.65486111096</v>
      </c>
      <c r="J26">
        <f t="shared" si="1"/>
        <v>0.17708333290647715</v>
      </c>
    </row>
    <row r="27" spans="2:19" x14ac:dyDescent="0.3">
      <c r="B27" t="s">
        <v>218</v>
      </c>
      <c r="C27">
        <v>17.868825000000001</v>
      </c>
      <c r="E27">
        <v>627.60979999999995</v>
      </c>
      <c r="G27">
        <v>38.402500000000003</v>
      </c>
      <c r="H27">
        <v>0.74099999999999999</v>
      </c>
      <c r="I27">
        <v>735690.65555555595</v>
      </c>
      <c r="J27">
        <f t="shared" si="1"/>
        <v>0.17777777789160609</v>
      </c>
    </row>
    <row r="28" spans="2:19" x14ac:dyDescent="0.3">
      <c r="B28" t="s">
        <v>219</v>
      </c>
      <c r="C28">
        <v>17.815950000000001</v>
      </c>
      <c r="E28">
        <v>628.74310000000003</v>
      </c>
      <c r="G28">
        <v>38.3461</v>
      </c>
      <c r="H28">
        <v>0.73899999999999999</v>
      </c>
      <c r="I28">
        <v>735690.65763888904</v>
      </c>
      <c r="J28">
        <f t="shared" si="1"/>
        <v>0.17986111098434776</v>
      </c>
    </row>
    <row r="29" spans="2:19" x14ac:dyDescent="0.3">
      <c r="B29" t="s">
        <v>220</v>
      </c>
      <c r="C29">
        <v>17.895924999999998</v>
      </c>
      <c r="E29">
        <v>634.23119999999994</v>
      </c>
      <c r="G29">
        <v>38.505499999999998</v>
      </c>
      <c r="H29">
        <v>0.73299999999999998</v>
      </c>
      <c r="I29">
        <v>735690.66180555604</v>
      </c>
      <c r="J29">
        <f t="shared" si="1"/>
        <v>0.18402777798473835</v>
      </c>
      <c r="L29">
        <v>1</v>
      </c>
      <c r="M29">
        <v>5</v>
      </c>
      <c r="N29">
        <f>+AVERAGE(C29:C33)</f>
        <v>17.916824999999999</v>
      </c>
      <c r="O29">
        <f>+STDEV(C29:C33)</f>
        <v>1.6324645861396977E-2</v>
      </c>
      <c r="P29">
        <f>+AVERAGE(E29:E33)</f>
        <v>642.42913999999996</v>
      </c>
      <c r="Q29">
        <f>+STDEV(E29:E33)</f>
        <v>18.988849574105309</v>
      </c>
      <c r="R29">
        <f>+AVERAGE(G29:G33)</f>
        <v>38.364740000000005</v>
      </c>
      <c r="S29">
        <f>+STDEV(G29:G33)</f>
        <v>9.0613095080124301E-2</v>
      </c>
    </row>
    <row r="30" spans="2:19" x14ac:dyDescent="0.3">
      <c r="B30" t="s">
        <v>221</v>
      </c>
      <c r="C30">
        <v>17.915050000000001</v>
      </c>
      <c r="E30">
        <v>627.20479999999998</v>
      </c>
      <c r="G30">
        <v>38.297600000000003</v>
      </c>
      <c r="H30">
        <v>0.746</v>
      </c>
      <c r="I30">
        <v>735690.66319444496</v>
      </c>
      <c r="J30">
        <f t="shared" si="1"/>
        <v>0.18541666690725833</v>
      </c>
    </row>
    <row r="31" spans="2:19" x14ac:dyDescent="0.3">
      <c r="B31" t="s">
        <v>222</v>
      </c>
      <c r="C31">
        <v>17.935925000000001</v>
      </c>
      <c r="E31">
        <v>673.90239999999994</v>
      </c>
      <c r="G31">
        <v>38.273400000000002</v>
      </c>
      <c r="H31">
        <v>0.69499999999999995</v>
      </c>
      <c r="I31">
        <v>735690.66458333295</v>
      </c>
      <c r="J31">
        <f t="shared" si="1"/>
        <v>0.18680555489845574</v>
      </c>
    </row>
    <row r="32" spans="2:19" x14ac:dyDescent="0.3">
      <c r="B32" t="s">
        <v>223</v>
      </c>
      <c r="C32">
        <v>17.9299</v>
      </c>
      <c r="E32">
        <v>646.16070000000002</v>
      </c>
      <c r="G32">
        <v>38.376899999999999</v>
      </c>
      <c r="H32">
        <v>0.72299999999999998</v>
      </c>
      <c r="I32">
        <v>735690.66527777805</v>
      </c>
      <c r="J32">
        <f t="shared" si="1"/>
        <v>0.1875</v>
      </c>
    </row>
    <row r="33" spans="2:19" x14ac:dyDescent="0.3">
      <c r="B33" t="s">
        <v>224</v>
      </c>
      <c r="C33">
        <v>17.907325</v>
      </c>
      <c r="E33">
        <v>630.64660000000003</v>
      </c>
      <c r="G33">
        <v>38.3703</v>
      </c>
      <c r="H33">
        <v>0.74</v>
      </c>
      <c r="I33">
        <v>735690.66597222199</v>
      </c>
      <c r="J33">
        <f t="shared" si="1"/>
        <v>0.18819444393739104</v>
      </c>
    </row>
    <row r="34" spans="2:19" x14ac:dyDescent="0.3">
      <c r="B34" t="s">
        <v>225</v>
      </c>
      <c r="C34">
        <v>17.811350000000001</v>
      </c>
      <c r="E34">
        <v>628.66750000000002</v>
      </c>
      <c r="G34">
        <v>38.380299999999998</v>
      </c>
      <c r="H34">
        <v>0.73799999999999999</v>
      </c>
      <c r="I34">
        <v>735690.66944444505</v>
      </c>
      <c r="J34">
        <f t="shared" si="1"/>
        <v>0.19166666700039059</v>
      </c>
      <c r="L34">
        <v>2</v>
      </c>
      <c r="M34">
        <v>10</v>
      </c>
      <c r="N34">
        <f>+AVERAGE(C34:C38)</f>
        <v>17.825125000000003</v>
      </c>
      <c r="O34">
        <f>+STDEV(C34:C38)</f>
        <v>1.9055478214938974E-2</v>
      </c>
      <c r="P34">
        <f>+AVERAGE(E34:E38)</f>
        <v>628.27087999999992</v>
      </c>
      <c r="Q34">
        <f>+STDEV(E34:E38)</f>
        <v>0.8100461295506608</v>
      </c>
      <c r="R34">
        <f>+AVERAGE(G34:G38)</f>
        <v>38.340059999999994</v>
      </c>
      <c r="S34">
        <f>+STDEV(G34:G38)</f>
        <v>8.916267716931725E-2</v>
      </c>
    </row>
    <row r="35" spans="2:19" x14ac:dyDescent="0.3">
      <c r="B35" t="s">
        <v>226</v>
      </c>
      <c r="C35">
        <v>17.822475000000001</v>
      </c>
      <c r="E35">
        <v>629.51139999999998</v>
      </c>
      <c r="G35">
        <v>38.3337</v>
      </c>
      <c r="H35">
        <v>0.73899999999999999</v>
      </c>
      <c r="I35">
        <v>735690.67083333305</v>
      </c>
      <c r="J35">
        <f t="shared" si="1"/>
        <v>0.193055554991588</v>
      </c>
    </row>
    <row r="36" spans="2:19" x14ac:dyDescent="0.3">
      <c r="B36" t="s">
        <v>227</v>
      </c>
      <c r="C36">
        <v>17.858450000000001</v>
      </c>
      <c r="E36">
        <v>627.86829999999998</v>
      </c>
      <c r="G36">
        <v>38.439799999999998</v>
      </c>
      <c r="H36">
        <v>0.74</v>
      </c>
      <c r="I36">
        <v>735690.67152777803</v>
      </c>
      <c r="J36">
        <f t="shared" si="1"/>
        <v>0.19374999997671694</v>
      </c>
    </row>
    <row r="37" spans="2:19" x14ac:dyDescent="0.3">
      <c r="B37" t="s">
        <v>228</v>
      </c>
      <c r="C37">
        <v>17.81775</v>
      </c>
      <c r="E37">
        <v>627.6069</v>
      </c>
      <c r="G37">
        <v>38.348300000000002</v>
      </c>
      <c r="H37">
        <v>0.74</v>
      </c>
      <c r="I37">
        <v>735690.67222222197</v>
      </c>
      <c r="J37">
        <f t="shared" si="1"/>
        <v>0.19444444391410798</v>
      </c>
    </row>
    <row r="38" spans="2:19" x14ac:dyDescent="0.3">
      <c r="B38" t="s">
        <v>229</v>
      </c>
      <c r="C38">
        <v>17.8156</v>
      </c>
      <c r="E38">
        <v>627.70029999999997</v>
      </c>
      <c r="G38">
        <v>38.1982</v>
      </c>
      <c r="H38">
        <v>0.74299999999999999</v>
      </c>
      <c r="I38">
        <v>735690.67291666695</v>
      </c>
      <c r="J38">
        <f t="shared" si="1"/>
        <v>0.19513888889923692</v>
      </c>
    </row>
    <row r="39" spans="2:19" x14ac:dyDescent="0.3">
      <c r="B39" t="s">
        <v>230</v>
      </c>
      <c r="C39">
        <v>17.875525</v>
      </c>
      <c r="E39">
        <v>634.44389999999999</v>
      </c>
      <c r="G39">
        <v>38.2607</v>
      </c>
      <c r="H39">
        <v>0.73599999999999999</v>
      </c>
      <c r="I39">
        <v>735690.67638888897</v>
      </c>
      <c r="J39">
        <f t="shared" si="1"/>
        <v>0.19861111091449857</v>
      </c>
      <c r="L39">
        <v>3</v>
      </c>
      <c r="M39">
        <v>15</v>
      </c>
      <c r="N39">
        <f>+AVERAGE(C39:C43)</f>
        <v>17.84468</v>
      </c>
      <c r="O39">
        <f>+STDEV(C39:C43)</f>
        <v>2.4162809749696201E-2</v>
      </c>
      <c r="P39">
        <f>+AVERAGE(E39:E43)</f>
        <v>617.33679999999993</v>
      </c>
      <c r="Q39">
        <f>+STDEV(E39:E43)</f>
        <v>28.131602854085667</v>
      </c>
      <c r="R39">
        <f>+AVERAGE(G39:G43)</f>
        <v>38.465040000000002</v>
      </c>
      <c r="S39">
        <f>+STDEV(G39:G43)</f>
        <v>0.51407688919071237</v>
      </c>
    </row>
    <row r="40" spans="2:19" x14ac:dyDescent="0.3">
      <c r="B40" t="s">
        <v>231</v>
      </c>
      <c r="C40">
        <v>17.827124999999999</v>
      </c>
      <c r="E40">
        <v>629.49980000000005</v>
      </c>
      <c r="G40">
        <v>38.265700000000002</v>
      </c>
      <c r="H40">
        <v>0.74</v>
      </c>
      <c r="I40">
        <v>735690.67777777801</v>
      </c>
      <c r="J40">
        <f t="shared" si="1"/>
        <v>0.19999999995343387</v>
      </c>
    </row>
    <row r="41" spans="2:19" x14ac:dyDescent="0.3">
      <c r="B41" t="s">
        <v>232</v>
      </c>
      <c r="C41">
        <v>17.862375</v>
      </c>
      <c r="E41">
        <v>627.76689999999996</v>
      </c>
      <c r="G41">
        <v>38.238900000000001</v>
      </c>
      <c r="H41">
        <v>0.74399999999999999</v>
      </c>
      <c r="I41">
        <v>735690.67847222195</v>
      </c>
      <c r="J41">
        <f t="shared" si="1"/>
        <v>0.20069444389082491</v>
      </c>
    </row>
    <row r="42" spans="2:19" x14ac:dyDescent="0.3">
      <c r="B42" t="s">
        <v>233</v>
      </c>
      <c r="C42">
        <v>17.841075</v>
      </c>
      <c r="E42">
        <v>627.7201</v>
      </c>
      <c r="G42">
        <v>39.3825</v>
      </c>
      <c r="H42">
        <v>0.72199999999999998</v>
      </c>
      <c r="I42">
        <v>735690.67916666705</v>
      </c>
      <c r="J42">
        <f t="shared" si="1"/>
        <v>0.20138888899236917</v>
      </c>
    </row>
    <row r="43" spans="2:19" x14ac:dyDescent="0.3">
      <c r="B43" t="s">
        <v>234</v>
      </c>
      <c r="C43">
        <v>17.817299999999999</v>
      </c>
      <c r="E43">
        <v>567.25329999999997</v>
      </c>
      <c r="G43">
        <v>38.177399999999999</v>
      </c>
      <c r="H43">
        <v>0.82299999999999995</v>
      </c>
      <c r="I43">
        <v>735690.68055555597</v>
      </c>
      <c r="J43">
        <f t="shared" si="1"/>
        <v>0.20277777791488916</v>
      </c>
    </row>
    <row r="44" spans="2:19" x14ac:dyDescent="0.3">
      <c r="B44" t="s">
        <v>91</v>
      </c>
      <c r="C44">
        <v>16.002624999999998</v>
      </c>
      <c r="E44">
        <v>626.90520000000004</v>
      </c>
      <c r="G44">
        <v>34.307099999999998</v>
      </c>
      <c r="H44">
        <v>0.74399999999999999</v>
      </c>
      <c r="I44">
        <v>735690.68194444396</v>
      </c>
      <c r="J44">
        <f t="shared" si="1"/>
        <v>0.20416666590608656</v>
      </c>
      <c r="K44" s="3" t="s">
        <v>270</v>
      </c>
      <c r="L44">
        <v>0</v>
      </c>
      <c r="M44">
        <v>0</v>
      </c>
      <c r="N44">
        <f>+AVERAGE(C44:C49)</f>
        <v>16.04495833333333</v>
      </c>
      <c r="O44">
        <f>+STDEV(C44:C49)</f>
        <v>3.5689251416452163E-2</v>
      </c>
      <c r="P44">
        <f>+AVERAGE(E44:E49)</f>
        <v>634.07339999999988</v>
      </c>
      <c r="Q44">
        <f>+STDEV(E44:E49)</f>
        <v>20.262600920908444</v>
      </c>
      <c r="R44">
        <f>+AVERAGE(G44:G49)</f>
        <v>34.311849999999993</v>
      </c>
      <c r="S44">
        <f>+STDEV(G44:G49)</f>
        <v>5.0547235334883478E-2</v>
      </c>
    </row>
    <row r="45" spans="2:19" x14ac:dyDescent="0.3">
      <c r="B45" t="s">
        <v>92</v>
      </c>
      <c r="C45">
        <v>16.010449999999999</v>
      </c>
      <c r="E45">
        <v>627.44029999999998</v>
      </c>
      <c r="G45">
        <v>34.223999999999997</v>
      </c>
      <c r="H45">
        <v>0.746</v>
      </c>
      <c r="I45">
        <v>735690.683333333</v>
      </c>
      <c r="J45">
        <f t="shared" si="1"/>
        <v>0.20555555494502187</v>
      </c>
    </row>
    <row r="46" spans="2:19" x14ac:dyDescent="0.3">
      <c r="B46" t="s">
        <v>93</v>
      </c>
      <c r="C46">
        <v>16.030075</v>
      </c>
      <c r="E46">
        <v>619.67629999999997</v>
      </c>
      <c r="G46">
        <v>34.310699999999997</v>
      </c>
      <c r="H46">
        <v>0.754</v>
      </c>
      <c r="I46">
        <v>735690.68472222204</v>
      </c>
      <c r="J46">
        <f t="shared" si="1"/>
        <v>0.20694444398395717</v>
      </c>
    </row>
    <row r="47" spans="2:19" x14ac:dyDescent="0.3">
      <c r="B47" t="s">
        <v>94</v>
      </c>
      <c r="C47">
        <v>16.068449999999999</v>
      </c>
      <c r="E47">
        <v>627.36509999999998</v>
      </c>
      <c r="G47">
        <v>34.3125</v>
      </c>
      <c r="H47">
        <v>0.746</v>
      </c>
      <c r="I47">
        <v>735690.70347222197</v>
      </c>
      <c r="J47">
        <f t="shared" si="1"/>
        <v>0.22569444391410798</v>
      </c>
    </row>
    <row r="48" spans="2:19" x14ac:dyDescent="0.3">
      <c r="B48" t="s">
        <v>95</v>
      </c>
      <c r="C48">
        <v>16.067150000000002</v>
      </c>
      <c r="E48">
        <v>674.93579999999997</v>
      </c>
      <c r="G48">
        <v>34.377099999999999</v>
      </c>
      <c r="H48">
        <v>0.69199999999999995</v>
      </c>
      <c r="I48">
        <v>735690.70416666695</v>
      </c>
      <c r="J48">
        <f t="shared" si="1"/>
        <v>0.22638888889923692</v>
      </c>
    </row>
    <row r="49" spans="2:19" x14ac:dyDescent="0.3">
      <c r="B49" t="s">
        <v>96</v>
      </c>
      <c r="C49">
        <v>16.091000000000001</v>
      </c>
      <c r="E49">
        <v>628.11770000000001</v>
      </c>
      <c r="G49">
        <v>34.339700000000001</v>
      </c>
      <c r="H49">
        <v>0.746</v>
      </c>
      <c r="I49">
        <v>735690.70555555599</v>
      </c>
      <c r="J49">
        <f t="shared" si="1"/>
        <v>0.22777777793817222</v>
      </c>
    </row>
    <row r="50" spans="2:19" x14ac:dyDescent="0.3">
      <c r="B50" t="s">
        <v>97</v>
      </c>
      <c r="C50">
        <v>15.771375000000001</v>
      </c>
      <c r="E50">
        <v>613.78380000000004</v>
      </c>
      <c r="G50">
        <v>33.974600000000002</v>
      </c>
      <c r="H50">
        <v>0.75600000000000001</v>
      </c>
      <c r="I50">
        <v>735690.70902777801</v>
      </c>
      <c r="J50">
        <f t="shared" si="1"/>
        <v>0.23124999995343387</v>
      </c>
      <c r="L50">
        <v>1</v>
      </c>
      <c r="M50">
        <v>3</v>
      </c>
      <c r="N50">
        <f>+AVERAGE(C50:C54)</f>
        <v>15.783180000000002</v>
      </c>
      <c r="O50">
        <f>+STDEV(C50:C54)</f>
        <v>1.1063049421384617E-2</v>
      </c>
      <c r="P50">
        <f>+AVERAGE(E50:E54)</f>
        <v>626.34901999999988</v>
      </c>
      <c r="Q50">
        <f>+STDEV(E50:E54)</f>
        <v>8.4007120401784636</v>
      </c>
      <c r="R50">
        <f>+AVERAGE(G50:G54)</f>
        <v>33.906060000000004</v>
      </c>
      <c r="S50">
        <f>+STDEV(G50:G54)</f>
        <v>4.3592579643789077E-2</v>
      </c>
    </row>
    <row r="51" spans="2:19" x14ac:dyDescent="0.3">
      <c r="B51" t="s">
        <v>98</v>
      </c>
      <c r="C51">
        <v>15.785225000000001</v>
      </c>
      <c r="E51">
        <v>625.17139999999995</v>
      </c>
      <c r="G51">
        <v>33.906500000000001</v>
      </c>
      <c r="H51">
        <v>0.745</v>
      </c>
      <c r="I51">
        <v>735690.71041666705</v>
      </c>
      <c r="J51">
        <f t="shared" si="1"/>
        <v>0.23263888899236917</v>
      </c>
    </row>
    <row r="52" spans="2:19" x14ac:dyDescent="0.3">
      <c r="B52" t="s">
        <v>99</v>
      </c>
      <c r="C52">
        <v>15.7979</v>
      </c>
      <c r="E52">
        <v>625.63189999999997</v>
      </c>
      <c r="G52">
        <v>33.912700000000001</v>
      </c>
      <c r="H52">
        <v>0.745</v>
      </c>
      <c r="I52">
        <v>735690.71111111098</v>
      </c>
      <c r="J52">
        <f t="shared" si="1"/>
        <v>0.23333333292976022</v>
      </c>
    </row>
    <row r="53" spans="2:19" x14ac:dyDescent="0.3">
      <c r="B53" t="s">
        <v>100</v>
      </c>
      <c r="C53">
        <v>15.788349999999999</v>
      </c>
      <c r="E53">
        <v>636.57539999999995</v>
      </c>
      <c r="G53">
        <v>33.868400000000001</v>
      </c>
      <c r="H53">
        <v>0.73199999999999998</v>
      </c>
      <c r="I53">
        <v>735690.71250000002</v>
      </c>
      <c r="J53">
        <f t="shared" si="1"/>
        <v>0.23472222196869552</v>
      </c>
    </row>
    <row r="54" spans="2:19" x14ac:dyDescent="0.3">
      <c r="B54" t="s">
        <v>101</v>
      </c>
      <c r="C54">
        <v>15.77305</v>
      </c>
      <c r="E54">
        <v>630.58259999999996</v>
      </c>
      <c r="G54">
        <v>33.868099999999998</v>
      </c>
      <c r="H54">
        <v>0.73899999999999999</v>
      </c>
      <c r="I54">
        <v>735690.71319444396</v>
      </c>
      <c r="J54">
        <f t="shared" si="1"/>
        <v>0.23541666590608656</v>
      </c>
    </row>
    <row r="55" spans="2:19" x14ac:dyDescent="0.3">
      <c r="B55" t="s">
        <v>102</v>
      </c>
      <c r="C55">
        <v>15.877675</v>
      </c>
      <c r="E55">
        <v>628.23339999999996</v>
      </c>
      <c r="G55">
        <v>33.950800000000001</v>
      </c>
      <c r="H55">
        <v>0.74399999999999999</v>
      </c>
      <c r="I55">
        <v>735690.71597222204</v>
      </c>
      <c r="J55">
        <f t="shared" si="1"/>
        <v>0.23819444398395717</v>
      </c>
      <c r="L55" s="1">
        <v>2</v>
      </c>
      <c r="M55" s="1">
        <v>6</v>
      </c>
      <c r="N55">
        <f>+AVERAGE(C55:C59)</f>
        <v>15.884755000000002</v>
      </c>
      <c r="O55">
        <f>+STDEV(C55:C59)</f>
        <v>7.4519586351507417E-3</v>
      </c>
      <c r="P55">
        <f>+AVERAGE(E55:E59)</f>
        <v>628.31605999999988</v>
      </c>
      <c r="Q55">
        <f>+STDEV(E55:E59)</f>
        <v>0.28646374639732963</v>
      </c>
      <c r="R55">
        <f>+AVERAGE(G55:G59)</f>
        <v>33.844480000000004</v>
      </c>
      <c r="S55">
        <f>+STDEV(G55:G59)</f>
        <v>7.3417348086130221E-2</v>
      </c>
    </row>
    <row r="56" spans="2:19" x14ac:dyDescent="0.3">
      <c r="B56" t="s">
        <v>103</v>
      </c>
      <c r="C56">
        <v>15.88245</v>
      </c>
      <c r="E56">
        <v>628.72389999999996</v>
      </c>
      <c r="G56">
        <v>33.762799999999999</v>
      </c>
      <c r="H56">
        <v>0.748</v>
      </c>
      <c r="I56">
        <v>735690.71666666702</v>
      </c>
      <c r="J56">
        <f t="shared" si="1"/>
        <v>0.23888888896908611</v>
      </c>
    </row>
    <row r="57" spans="2:19" x14ac:dyDescent="0.3">
      <c r="B57" t="s">
        <v>104</v>
      </c>
      <c r="C57">
        <v>15.890725</v>
      </c>
      <c r="E57">
        <v>628.15819999999997</v>
      </c>
      <c r="G57">
        <v>33.810600000000001</v>
      </c>
      <c r="H57">
        <v>0.748</v>
      </c>
      <c r="I57">
        <v>735690.71944444405</v>
      </c>
      <c r="J57">
        <f t="shared" si="1"/>
        <v>0.24166666599921882</v>
      </c>
    </row>
    <row r="58" spans="2:19" x14ac:dyDescent="0.3">
      <c r="B58" t="s">
        <v>105</v>
      </c>
      <c r="C58">
        <v>15.894375</v>
      </c>
      <c r="E58">
        <v>627.9914</v>
      </c>
      <c r="G58">
        <v>33.814500000000002</v>
      </c>
      <c r="H58">
        <v>0.748</v>
      </c>
      <c r="I58">
        <v>735690.72013888904</v>
      </c>
      <c r="J58">
        <f t="shared" si="1"/>
        <v>0.24236111098434776</v>
      </c>
    </row>
    <row r="59" spans="2:19" x14ac:dyDescent="0.3">
      <c r="B59" t="s">
        <v>106</v>
      </c>
      <c r="C59">
        <v>15.878550000000001</v>
      </c>
      <c r="E59">
        <v>628.47339999999997</v>
      </c>
      <c r="G59">
        <v>33.883699999999997</v>
      </c>
      <c r="H59">
        <v>0.746</v>
      </c>
      <c r="I59">
        <v>735690.72152777796</v>
      </c>
      <c r="J59">
        <f t="shared" si="1"/>
        <v>0.24374999990686774</v>
      </c>
    </row>
    <row r="60" spans="2:19" x14ac:dyDescent="0.3">
      <c r="B60" t="s">
        <v>107</v>
      </c>
      <c r="C60">
        <v>16.019950000000001</v>
      </c>
      <c r="E60">
        <v>625.85140000000001</v>
      </c>
      <c r="G60">
        <v>34.6355</v>
      </c>
      <c r="H60">
        <v>0.73899999999999999</v>
      </c>
      <c r="I60">
        <v>735690.76944444398</v>
      </c>
      <c r="J60">
        <f t="shared" ref="J60:J66" si="4">I60-$I$2</f>
        <v>0.29166666592936963</v>
      </c>
      <c r="K60" t="s">
        <v>264</v>
      </c>
      <c r="L60">
        <v>3</v>
      </c>
      <c r="M60">
        <v>6</v>
      </c>
      <c r="N60">
        <f>+AVERAGE(C60:C63)</f>
        <v>15.999687500000002</v>
      </c>
      <c r="O60">
        <f>+STDEV(C60:C63)</f>
        <v>1.9658485233269681E-2</v>
      </c>
      <c r="P60">
        <f>+AVERAGE(E60:E63)</f>
        <v>631.31867499999998</v>
      </c>
      <c r="Q60">
        <f>+STDEV(E60:E63)</f>
        <v>11.358450839316378</v>
      </c>
      <c r="R60">
        <f>+AVERAGE(G60:G63)</f>
        <v>34.635324999999995</v>
      </c>
      <c r="S60">
        <f>+STDEV(G60:G63)</f>
        <v>4.1609804533705552E-2</v>
      </c>
    </row>
    <row r="61" spans="2:19" x14ac:dyDescent="0.3">
      <c r="B61" t="s">
        <v>108</v>
      </c>
      <c r="C61">
        <v>16.009474999999998</v>
      </c>
      <c r="E61">
        <v>625.44190000000003</v>
      </c>
      <c r="G61">
        <v>34.659599999999998</v>
      </c>
      <c r="H61">
        <v>0.73899999999999999</v>
      </c>
      <c r="I61">
        <v>735690.77013888897</v>
      </c>
      <c r="J61">
        <f t="shared" si="4"/>
        <v>0.29236111091449857</v>
      </c>
    </row>
    <row r="62" spans="2:19" x14ac:dyDescent="0.3">
      <c r="B62" t="s">
        <v>109</v>
      </c>
      <c r="C62">
        <v>15.974625</v>
      </c>
      <c r="E62">
        <v>625.62689999999998</v>
      </c>
      <c r="G62">
        <v>34.669499999999999</v>
      </c>
      <c r="H62">
        <v>0.73599999999999999</v>
      </c>
      <c r="I62">
        <v>735690.77222222195</v>
      </c>
      <c r="J62">
        <f t="shared" si="4"/>
        <v>0.29444444389082491</v>
      </c>
    </row>
    <row r="63" spans="2:19" x14ac:dyDescent="0.3">
      <c r="B63" t="s">
        <v>110</v>
      </c>
      <c r="C63">
        <v>15.9947</v>
      </c>
      <c r="E63">
        <v>648.35450000000003</v>
      </c>
      <c r="G63">
        <v>34.576700000000002</v>
      </c>
      <c r="H63">
        <v>0.71299999999999997</v>
      </c>
      <c r="I63">
        <v>735690.77291666705</v>
      </c>
      <c r="J63">
        <f t="shared" si="4"/>
        <v>0.29513888899236917</v>
      </c>
    </row>
    <row r="64" spans="2:19" x14ac:dyDescent="0.3">
      <c r="B64" t="s">
        <v>88</v>
      </c>
      <c r="C64">
        <v>15.885199999999999</v>
      </c>
      <c r="E64">
        <v>620.12109999999996</v>
      </c>
      <c r="G64">
        <v>34.2378</v>
      </c>
      <c r="H64">
        <v>0.748</v>
      </c>
      <c r="I64">
        <v>735691.70625000005</v>
      </c>
      <c r="J64">
        <f t="shared" si="4"/>
        <v>1.2284722219919786</v>
      </c>
      <c r="K64" t="s">
        <v>269</v>
      </c>
      <c r="L64">
        <v>4</v>
      </c>
      <c r="M64">
        <v>6</v>
      </c>
      <c r="N64">
        <f>+AVERAGE(C64:C66)</f>
        <v>15.917191666666666</v>
      </c>
      <c r="O64">
        <f>+STDEV(C64:C66)</f>
        <v>3.7900777806442618E-2</v>
      </c>
      <c r="P64">
        <f>+AVERAGE(E64:E66)</f>
        <v>625.0247333333333</v>
      </c>
      <c r="Q64">
        <f>+STDEV(E64:E66)</f>
        <v>4.2754517262312417</v>
      </c>
      <c r="R64">
        <f>+AVERAGE(G64:G66)</f>
        <v>34.173999999999999</v>
      </c>
      <c r="S64">
        <f>+STDEV(G64:G66)</f>
        <v>7.286343390206089E-2</v>
      </c>
    </row>
    <row r="65" spans="2:19" x14ac:dyDescent="0.3">
      <c r="B65" t="s">
        <v>89</v>
      </c>
      <c r="C65">
        <v>15.907325</v>
      </c>
      <c r="E65">
        <v>627.97180000000003</v>
      </c>
      <c r="G65">
        <v>34.189599999999999</v>
      </c>
      <c r="H65">
        <v>0.74099999999999999</v>
      </c>
      <c r="I65">
        <v>735691.70763888897</v>
      </c>
      <c r="J65">
        <f t="shared" si="4"/>
        <v>1.2298611109144986</v>
      </c>
    </row>
    <row r="66" spans="2:19" x14ac:dyDescent="0.3">
      <c r="B66" t="s">
        <v>90</v>
      </c>
      <c r="C66">
        <v>15.95905</v>
      </c>
      <c r="E66">
        <v>626.98130000000003</v>
      </c>
      <c r="G66">
        <v>34.0946</v>
      </c>
      <c r="H66">
        <v>0.747</v>
      </c>
      <c r="I66">
        <v>735691.71041666705</v>
      </c>
      <c r="J66">
        <f t="shared" si="4"/>
        <v>1.2326388889923692</v>
      </c>
    </row>
    <row r="67" spans="2:19" x14ac:dyDescent="0.3">
      <c r="B67" t="s">
        <v>53</v>
      </c>
      <c r="C67">
        <v>16.752675</v>
      </c>
      <c r="E67">
        <v>636.19349999999997</v>
      </c>
      <c r="G67">
        <v>36.317100000000003</v>
      </c>
      <c r="H67">
        <v>0.72499999999999998</v>
      </c>
      <c r="I67">
        <v>735690.72430555604</v>
      </c>
      <c r="J67">
        <f t="shared" si="1"/>
        <v>0.24652777798473835</v>
      </c>
      <c r="K67" s="3" t="s">
        <v>271</v>
      </c>
      <c r="L67" s="1">
        <v>0</v>
      </c>
      <c r="M67" s="1">
        <v>0</v>
      </c>
      <c r="N67">
        <f>+AVERAGE(C67:C71)</f>
        <v>16.715235</v>
      </c>
      <c r="O67">
        <f>+STDEV(C67:C71)</f>
        <v>5.8361108090063188E-2</v>
      </c>
      <c r="P67">
        <f>+AVERAGE(E67:E71)</f>
        <v>635.59244000000001</v>
      </c>
      <c r="Q67">
        <f>+STDEV(E67:E71)</f>
        <v>1.0673149174447167</v>
      </c>
      <c r="R67">
        <f>+AVERAGE(G67:G71)</f>
        <v>36.32732</v>
      </c>
      <c r="S67">
        <f>+STDEV(G67:G71)</f>
        <v>4.7723023793554371E-2</v>
      </c>
    </row>
    <row r="68" spans="2:19" x14ac:dyDescent="0.3">
      <c r="B68" t="s">
        <v>54</v>
      </c>
      <c r="C68">
        <v>16.73</v>
      </c>
      <c r="E68">
        <v>636.4864</v>
      </c>
      <c r="G68">
        <v>36.249899999999997</v>
      </c>
      <c r="H68">
        <v>0.72499999999999998</v>
      </c>
      <c r="I68">
        <v>735690.72569444496</v>
      </c>
      <c r="J68">
        <f t="shared" si="1"/>
        <v>0.24791666690725833</v>
      </c>
    </row>
    <row r="69" spans="2:19" x14ac:dyDescent="0.3">
      <c r="B69" t="s">
        <v>55</v>
      </c>
      <c r="C69">
        <v>16.745799999999999</v>
      </c>
      <c r="E69">
        <v>636.22170000000006</v>
      </c>
      <c r="G69">
        <v>36.339199999999998</v>
      </c>
      <c r="H69">
        <v>0.72399999999999998</v>
      </c>
      <c r="I69">
        <v>735690.72638888902</v>
      </c>
      <c r="J69">
        <f t="shared" si="1"/>
        <v>0.2486111109610647</v>
      </c>
    </row>
    <row r="70" spans="2:19" x14ac:dyDescent="0.3">
      <c r="B70" t="s">
        <v>56</v>
      </c>
      <c r="C70">
        <v>16.735675000000001</v>
      </c>
      <c r="E70">
        <v>633.92039999999997</v>
      </c>
      <c r="G70">
        <v>36.364600000000003</v>
      </c>
      <c r="H70">
        <v>0.72599999999999998</v>
      </c>
      <c r="I70">
        <v>735690.72708333295</v>
      </c>
      <c r="J70">
        <f t="shared" si="1"/>
        <v>0.24930555489845574</v>
      </c>
    </row>
    <row r="71" spans="2:19" x14ac:dyDescent="0.3">
      <c r="B71" t="s">
        <v>57</v>
      </c>
      <c r="C71">
        <v>16.612024999999999</v>
      </c>
      <c r="E71">
        <v>635.14020000000005</v>
      </c>
      <c r="G71">
        <v>36.3658</v>
      </c>
      <c r="H71">
        <v>0.71899999999999997</v>
      </c>
      <c r="I71">
        <v>735690.72847222199</v>
      </c>
      <c r="J71">
        <f t="shared" si="1"/>
        <v>0.25069444393739104</v>
      </c>
    </row>
    <row r="72" spans="2:19" x14ac:dyDescent="0.3">
      <c r="B72" t="s">
        <v>58</v>
      </c>
      <c r="C72">
        <v>16.815625000000001</v>
      </c>
      <c r="E72">
        <v>634.37869999999998</v>
      </c>
      <c r="G72">
        <v>36.6738</v>
      </c>
      <c r="H72">
        <v>0.72299999999999998</v>
      </c>
      <c r="I72">
        <v>735690.73194444505</v>
      </c>
      <c r="J72">
        <f t="shared" si="1"/>
        <v>0.25416666700039059</v>
      </c>
      <c r="L72" s="1">
        <v>1</v>
      </c>
      <c r="M72" s="1">
        <v>3</v>
      </c>
      <c r="N72">
        <f>+AVERAGE(C72:C76)</f>
        <v>16.861439999999998</v>
      </c>
      <c r="O72">
        <f>+STDEV(C72:C76)</f>
        <v>2.694487196109845E-2</v>
      </c>
      <c r="P72">
        <f>+AVERAGE(E72:E76)</f>
        <v>635.98166000000003</v>
      </c>
      <c r="Q72">
        <f>+STDEV(E72:E76)</f>
        <v>2.1770467732687977</v>
      </c>
      <c r="R72">
        <f>+AVERAGE(G72:G76)</f>
        <v>36.741900000000001</v>
      </c>
      <c r="S72">
        <f>+STDEV(G72:G76)</f>
        <v>7.7686807116781012E-2</v>
      </c>
    </row>
    <row r="73" spans="2:19" x14ac:dyDescent="0.3">
      <c r="B73" t="s">
        <v>59</v>
      </c>
      <c r="C73">
        <v>16.868575</v>
      </c>
      <c r="E73">
        <v>636.29750000000001</v>
      </c>
      <c r="G73">
        <v>36.816000000000003</v>
      </c>
      <c r="H73">
        <v>0.72</v>
      </c>
      <c r="I73">
        <v>735690.73333333305</v>
      </c>
      <c r="J73">
        <f t="shared" si="1"/>
        <v>0.255555554991588</v>
      </c>
    </row>
    <row r="74" spans="2:19" x14ac:dyDescent="0.3">
      <c r="B74" t="s">
        <v>60</v>
      </c>
      <c r="C74">
        <v>16.875724999999999</v>
      </c>
      <c r="E74">
        <v>634.61950000000002</v>
      </c>
      <c r="G74">
        <v>36.750100000000003</v>
      </c>
      <c r="H74">
        <v>0.72399999999999998</v>
      </c>
      <c r="I74">
        <v>735690.73402777803</v>
      </c>
      <c r="J74">
        <f t="shared" ref="J74:J129" si="5">I74-$I$2</f>
        <v>0.25624999997671694</v>
      </c>
    </row>
    <row r="75" spans="2:19" x14ac:dyDescent="0.3">
      <c r="B75" t="s">
        <v>61</v>
      </c>
      <c r="C75">
        <v>16.862400000000001</v>
      </c>
      <c r="E75">
        <v>639.64340000000004</v>
      </c>
      <c r="G75">
        <v>36.651600000000002</v>
      </c>
      <c r="H75">
        <v>0.71899999999999997</v>
      </c>
      <c r="I75">
        <v>735690.73472222197</v>
      </c>
      <c r="J75">
        <f t="shared" si="5"/>
        <v>0.25694444391410798</v>
      </c>
    </row>
    <row r="76" spans="2:19" x14ac:dyDescent="0.3">
      <c r="B76" t="s">
        <v>62</v>
      </c>
      <c r="C76">
        <v>16.884875000000001</v>
      </c>
      <c r="E76">
        <v>634.9692</v>
      </c>
      <c r="G76">
        <v>36.817999999999998</v>
      </c>
      <c r="H76">
        <v>0.72199999999999998</v>
      </c>
      <c r="I76">
        <v>735690.73541666695</v>
      </c>
      <c r="J76">
        <f t="shared" si="5"/>
        <v>0.25763888889923692</v>
      </c>
    </row>
    <row r="77" spans="2:19" x14ac:dyDescent="0.3">
      <c r="B77" t="s">
        <v>63</v>
      </c>
      <c r="C77">
        <v>16.507874999999999</v>
      </c>
      <c r="E77">
        <v>632.70939999999996</v>
      </c>
      <c r="G77">
        <v>36.011000000000003</v>
      </c>
      <c r="H77">
        <v>0.72499999999999998</v>
      </c>
      <c r="I77">
        <v>735690.73819444398</v>
      </c>
      <c r="J77">
        <f t="shared" si="5"/>
        <v>0.26041666592936963</v>
      </c>
      <c r="L77" s="1">
        <v>2</v>
      </c>
      <c r="M77" s="1">
        <v>6</v>
      </c>
      <c r="N77">
        <f>+AVERAGE(C77:C81)</f>
        <v>16.514675</v>
      </c>
      <c r="O77">
        <f>+STDEV(C77:C81)</f>
        <v>1.0742890090659818E-2</v>
      </c>
      <c r="P77">
        <f>+AVERAGE(E77:E81)</f>
        <v>633.53628000000003</v>
      </c>
      <c r="Q77">
        <f>+STDEV(E77:E81)</f>
        <v>1.0608851054661927</v>
      </c>
      <c r="R77">
        <f>+AVERAGE(G77:G81)</f>
        <v>35.841239999999999</v>
      </c>
      <c r="S77">
        <f>+STDEV(G77:G81)</f>
        <v>0.21932126663869195</v>
      </c>
    </row>
    <row r="78" spans="2:19" x14ac:dyDescent="0.3">
      <c r="B78" t="s">
        <v>64</v>
      </c>
      <c r="C78">
        <v>16.51885</v>
      </c>
      <c r="E78">
        <v>633.15309999999999</v>
      </c>
      <c r="G78">
        <v>35.8035</v>
      </c>
      <c r="H78">
        <v>0.72899999999999998</v>
      </c>
      <c r="I78">
        <v>735690.74027777801</v>
      </c>
      <c r="J78">
        <f t="shared" si="5"/>
        <v>0.26249999995343387</v>
      </c>
    </row>
    <row r="79" spans="2:19" x14ac:dyDescent="0.3">
      <c r="B79" t="s">
        <v>65</v>
      </c>
      <c r="C79">
        <v>16.511749999999999</v>
      </c>
      <c r="E79">
        <v>633.10350000000005</v>
      </c>
      <c r="G79">
        <v>35.506900000000002</v>
      </c>
      <c r="H79">
        <v>0.73499999999999999</v>
      </c>
      <c r="I79">
        <v>735690.74097222195</v>
      </c>
      <c r="J79">
        <f t="shared" si="5"/>
        <v>0.26319444389082491</v>
      </c>
    </row>
    <row r="80" spans="2:19" x14ac:dyDescent="0.3">
      <c r="B80" t="s">
        <v>66</v>
      </c>
      <c r="C80">
        <v>16.531124999999999</v>
      </c>
      <c r="E80">
        <v>635.39080000000001</v>
      </c>
      <c r="G80">
        <v>36.064700000000002</v>
      </c>
      <c r="H80">
        <v>0.72099999999999997</v>
      </c>
      <c r="I80">
        <v>735690.74166666705</v>
      </c>
      <c r="J80">
        <f t="shared" si="5"/>
        <v>0.26388888899236917</v>
      </c>
    </row>
    <row r="81" spans="2:19" x14ac:dyDescent="0.3">
      <c r="B81" t="s">
        <v>67</v>
      </c>
      <c r="C81">
        <v>16.503775000000001</v>
      </c>
      <c r="E81">
        <v>633.32460000000003</v>
      </c>
      <c r="G81">
        <v>35.820099999999996</v>
      </c>
      <c r="H81">
        <v>0.72699999999999998</v>
      </c>
      <c r="I81">
        <v>735690.74236111098</v>
      </c>
      <c r="J81">
        <f t="shared" si="5"/>
        <v>0.26458333292976022</v>
      </c>
    </row>
    <row r="82" spans="2:19" x14ac:dyDescent="0.3">
      <c r="B82" t="s">
        <v>68</v>
      </c>
      <c r="C82">
        <v>16.777774999999998</v>
      </c>
      <c r="E82">
        <v>634.93529999999998</v>
      </c>
      <c r="G82">
        <v>36.639699999999998</v>
      </c>
      <c r="H82">
        <v>0.72099999999999997</v>
      </c>
      <c r="I82">
        <v>735690.745833333</v>
      </c>
      <c r="J82">
        <f t="shared" si="5"/>
        <v>0.26805555494502187</v>
      </c>
      <c r="L82" s="1">
        <v>3</v>
      </c>
      <c r="M82" s="1">
        <v>9</v>
      </c>
      <c r="N82">
        <f>+AVERAGE(C82:C86)</f>
        <v>16.749965000000003</v>
      </c>
      <c r="O82">
        <f>+STDEV(C82:C86)</f>
        <v>3.4036114092239229E-2</v>
      </c>
      <c r="P82">
        <f>+AVERAGE(E82:E86)</f>
        <v>635.76864</v>
      </c>
      <c r="Q82">
        <f>+STDEV(E82:E86)</f>
        <v>1.2329710248014885</v>
      </c>
      <c r="R82">
        <f>+AVERAGE(G82:G86)</f>
        <v>36.598220000000005</v>
      </c>
      <c r="S82">
        <f>+STDEV(G82:G86)</f>
        <v>9.4669725889538009E-2</v>
      </c>
    </row>
    <row r="83" spans="2:19" x14ac:dyDescent="0.3">
      <c r="B83" t="s">
        <v>69</v>
      </c>
      <c r="C83">
        <v>16.774075</v>
      </c>
      <c r="E83">
        <v>634.81709999999998</v>
      </c>
      <c r="G83">
        <v>36.477699999999999</v>
      </c>
      <c r="H83">
        <v>0.72399999999999998</v>
      </c>
      <c r="I83">
        <v>735690.74652777798</v>
      </c>
      <c r="J83">
        <f t="shared" si="5"/>
        <v>0.26874999993015081</v>
      </c>
    </row>
    <row r="84" spans="2:19" x14ac:dyDescent="0.3">
      <c r="B84" t="s">
        <v>70</v>
      </c>
      <c r="C84">
        <v>16.702200000000001</v>
      </c>
      <c r="E84">
        <v>635.22699999999998</v>
      </c>
      <c r="G84">
        <v>36.674300000000002</v>
      </c>
      <c r="H84">
        <v>0.71699999999999997</v>
      </c>
      <c r="I84">
        <v>735690.74722222204</v>
      </c>
      <c r="J84">
        <f t="shared" si="5"/>
        <v>0.26944444398395717</v>
      </c>
    </row>
    <row r="85" spans="2:19" x14ac:dyDescent="0.3">
      <c r="B85" t="s">
        <v>71</v>
      </c>
      <c r="C85">
        <v>16.725650000000002</v>
      </c>
      <c r="E85">
        <v>636.07129999999995</v>
      </c>
      <c r="G85">
        <v>36.516599999999997</v>
      </c>
      <c r="H85">
        <v>0.72</v>
      </c>
      <c r="I85">
        <v>735690.74791666702</v>
      </c>
      <c r="J85">
        <f t="shared" si="5"/>
        <v>0.27013888896908611</v>
      </c>
    </row>
    <row r="86" spans="2:19" x14ac:dyDescent="0.3">
      <c r="B86" t="s">
        <v>72</v>
      </c>
      <c r="C86">
        <v>16.770125</v>
      </c>
      <c r="E86">
        <v>637.79250000000002</v>
      </c>
      <c r="G86">
        <v>36.6828</v>
      </c>
      <c r="H86">
        <v>0.71699999999999997</v>
      </c>
      <c r="I86">
        <v>735690.74930555595</v>
      </c>
      <c r="J86">
        <f t="shared" si="5"/>
        <v>0.27152777789160609</v>
      </c>
    </row>
    <row r="87" spans="2:19" x14ac:dyDescent="0.3">
      <c r="B87" t="s">
        <v>73</v>
      </c>
      <c r="C87">
        <v>16.768725</v>
      </c>
      <c r="E87">
        <v>634.37909999999999</v>
      </c>
      <c r="G87">
        <v>36.488</v>
      </c>
      <c r="H87">
        <v>0.72399999999999998</v>
      </c>
      <c r="I87">
        <v>735690.75486111105</v>
      </c>
      <c r="J87">
        <f t="shared" si="5"/>
        <v>0.27708333299960941</v>
      </c>
      <c r="L87" s="1">
        <v>4</v>
      </c>
      <c r="M87" s="1">
        <v>12</v>
      </c>
      <c r="N87">
        <f>+AVERAGE(C87:C91)</f>
        <v>16.787650000000003</v>
      </c>
      <c r="O87">
        <f>+STDEV(C87:C91)</f>
        <v>1.1238925104297656E-2</v>
      </c>
      <c r="P87">
        <f>+AVERAGE(E87:E91)</f>
        <v>635.3139000000001</v>
      </c>
      <c r="Q87">
        <f>+STDEV(E87:E91)</f>
        <v>1.2005671305679126</v>
      </c>
      <c r="R87">
        <f>+AVERAGE(G87:G91)</f>
        <v>36.464060000000003</v>
      </c>
      <c r="S87">
        <f>+STDEV(G87:G91)</f>
        <v>7.7323819098644442E-2</v>
      </c>
    </row>
    <row r="88" spans="2:19" x14ac:dyDescent="0.3">
      <c r="B88" t="s">
        <v>74</v>
      </c>
      <c r="C88">
        <v>16.7912</v>
      </c>
      <c r="E88">
        <v>635.23710000000005</v>
      </c>
      <c r="G88">
        <v>36.441099999999999</v>
      </c>
      <c r="H88">
        <v>0.72499999999999998</v>
      </c>
      <c r="I88">
        <v>735690.75555555604</v>
      </c>
      <c r="J88">
        <f t="shared" si="5"/>
        <v>0.27777777798473835</v>
      </c>
    </row>
    <row r="89" spans="2:19" x14ac:dyDescent="0.3">
      <c r="B89" t="s">
        <v>75</v>
      </c>
      <c r="C89">
        <v>16.790150000000001</v>
      </c>
      <c r="E89">
        <v>635.86720000000003</v>
      </c>
      <c r="G89">
        <v>36.545900000000003</v>
      </c>
      <c r="H89">
        <v>0.72299999999999998</v>
      </c>
      <c r="I89">
        <v>735690.75624999998</v>
      </c>
      <c r="J89">
        <f t="shared" si="5"/>
        <v>0.27847222192212939</v>
      </c>
    </row>
    <row r="90" spans="2:19" x14ac:dyDescent="0.3">
      <c r="B90" t="s">
        <v>76</v>
      </c>
      <c r="C90">
        <v>16.789325000000002</v>
      </c>
      <c r="E90">
        <v>637.03880000000004</v>
      </c>
      <c r="G90">
        <v>36.502299999999998</v>
      </c>
      <c r="H90">
        <v>0.72199999999999998</v>
      </c>
      <c r="I90">
        <v>735690.75694444496</v>
      </c>
      <c r="J90">
        <f t="shared" si="5"/>
        <v>0.27916666690725833</v>
      </c>
    </row>
    <row r="91" spans="2:19" x14ac:dyDescent="0.3">
      <c r="B91" t="s">
        <v>77</v>
      </c>
      <c r="C91">
        <v>16.798850000000002</v>
      </c>
      <c r="E91">
        <v>634.04729999999995</v>
      </c>
      <c r="G91">
        <v>36.343000000000004</v>
      </c>
      <c r="H91">
        <v>0.72899999999999998</v>
      </c>
      <c r="I91">
        <v>735690.75833333295</v>
      </c>
      <c r="J91">
        <f t="shared" si="5"/>
        <v>0.28055555489845574</v>
      </c>
    </row>
    <row r="92" spans="2:19" x14ac:dyDescent="0.3">
      <c r="B92" t="s">
        <v>78</v>
      </c>
      <c r="C92">
        <v>16.567900000000002</v>
      </c>
      <c r="E92">
        <v>633.5933</v>
      </c>
      <c r="G92">
        <v>35.972499999999997</v>
      </c>
      <c r="H92">
        <v>0.72699999999999998</v>
      </c>
      <c r="I92">
        <v>735690.76041666698</v>
      </c>
      <c r="J92">
        <f t="shared" si="5"/>
        <v>0.28263888892251998</v>
      </c>
      <c r="L92" s="1">
        <v>5</v>
      </c>
      <c r="M92" s="1">
        <v>15</v>
      </c>
      <c r="N92">
        <f>+AVERAGE(C92:C96)</f>
        <v>16.588344999999997</v>
      </c>
      <c r="O92">
        <f>+STDEV(C92:C96)</f>
        <v>1.4344254076109703E-2</v>
      </c>
      <c r="P92">
        <f>+AVERAGE(E92:E96)</f>
        <v>635.67121999999995</v>
      </c>
      <c r="Q92">
        <f>+STDEV(E92:E96)</f>
        <v>1.5640424249360914</v>
      </c>
      <c r="R92">
        <f>+AVERAGE(G92:G96)</f>
        <v>36.036920000000002</v>
      </c>
      <c r="S92">
        <f>+STDEV(G92:G96)</f>
        <v>4.1703021473271658E-2</v>
      </c>
    </row>
    <row r="93" spans="2:19" x14ac:dyDescent="0.3">
      <c r="B93" t="s">
        <v>79</v>
      </c>
      <c r="C93">
        <v>16.59055</v>
      </c>
      <c r="E93">
        <v>635.19870000000003</v>
      </c>
      <c r="G93">
        <v>36.043900000000001</v>
      </c>
      <c r="H93">
        <v>0.72499999999999998</v>
      </c>
      <c r="I93">
        <v>735690.76180555602</v>
      </c>
      <c r="J93">
        <f t="shared" si="5"/>
        <v>0.28402777796145529</v>
      </c>
    </row>
    <row r="94" spans="2:19" x14ac:dyDescent="0.3">
      <c r="B94" t="s">
        <v>80</v>
      </c>
      <c r="C94">
        <v>16.592625000000002</v>
      </c>
      <c r="E94">
        <v>637.90319999999997</v>
      </c>
      <c r="G94">
        <v>36.040300000000002</v>
      </c>
      <c r="H94">
        <v>0.72199999999999998</v>
      </c>
      <c r="I94">
        <v>735690.76249999995</v>
      </c>
      <c r="J94">
        <f t="shared" si="5"/>
        <v>0.28472222189884633</v>
      </c>
    </row>
    <row r="95" spans="2:19" x14ac:dyDescent="0.3">
      <c r="B95" t="s">
        <v>81</v>
      </c>
      <c r="C95">
        <v>16.583400000000001</v>
      </c>
      <c r="E95">
        <v>635.50530000000003</v>
      </c>
      <c r="G95">
        <v>36.038600000000002</v>
      </c>
      <c r="H95">
        <v>0.72399999999999998</v>
      </c>
      <c r="I95">
        <v>735690.76319444505</v>
      </c>
      <c r="J95">
        <f t="shared" si="5"/>
        <v>0.28541666700039059</v>
      </c>
    </row>
    <row r="96" spans="2:19" x14ac:dyDescent="0.3">
      <c r="B96" t="s">
        <v>82</v>
      </c>
      <c r="C96">
        <v>16.607250000000001</v>
      </c>
      <c r="E96">
        <v>636.15560000000005</v>
      </c>
      <c r="G96">
        <v>36.089300000000001</v>
      </c>
      <c r="H96">
        <v>0.72299999999999998</v>
      </c>
      <c r="I96">
        <v>735690.76527777803</v>
      </c>
      <c r="J96">
        <f t="shared" si="5"/>
        <v>0.28749999997671694</v>
      </c>
    </row>
    <row r="97" spans="2:19" x14ac:dyDescent="0.3">
      <c r="B97" t="s">
        <v>83</v>
      </c>
      <c r="C97">
        <v>16.898050000000001</v>
      </c>
      <c r="E97">
        <v>634.07910000000004</v>
      </c>
      <c r="G97">
        <v>36.727600000000002</v>
      </c>
      <c r="H97">
        <v>0.72599999999999998</v>
      </c>
      <c r="I97">
        <v>735690.77638888895</v>
      </c>
      <c r="J97">
        <f t="shared" si="5"/>
        <v>0.2986111108912155</v>
      </c>
      <c r="K97" t="s">
        <v>272</v>
      </c>
      <c r="L97" s="1">
        <v>6</v>
      </c>
      <c r="M97" s="1">
        <v>15</v>
      </c>
      <c r="N97">
        <f>+AVERAGE(C97:C101)</f>
        <v>16.831700000000001</v>
      </c>
      <c r="O97">
        <f>+STDEV(C97:C101)</f>
        <v>0.12630921012539031</v>
      </c>
      <c r="P97">
        <f>+AVERAGE(E97:E101)</f>
        <v>637.97746000000006</v>
      </c>
      <c r="Q97">
        <f>+STDEV(E97:E101)</f>
        <v>3.2920903401942119</v>
      </c>
      <c r="R97">
        <f>+AVERAGE(G97:G101)</f>
        <v>36.587440000000001</v>
      </c>
      <c r="S97">
        <f>+STDEV(G97:G101)</f>
        <v>0.11005890695441305</v>
      </c>
    </row>
    <row r="98" spans="2:19" x14ac:dyDescent="0.3">
      <c r="B98" t="s">
        <v>84</v>
      </c>
      <c r="C98">
        <v>16.60745</v>
      </c>
      <c r="E98">
        <v>643.05190000000005</v>
      </c>
      <c r="G98">
        <v>36.6785</v>
      </c>
      <c r="H98">
        <v>0.70399999999999996</v>
      </c>
      <c r="I98">
        <v>735690.77777777798</v>
      </c>
      <c r="J98">
        <f t="shared" si="5"/>
        <v>0.29999999993015081</v>
      </c>
    </row>
    <row r="99" spans="2:19" x14ac:dyDescent="0.3">
      <c r="B99" t="s">
        <v>85</v>
      </c>
      <c r="C99">
        <v>16.902825</v>
      </c>
      <c r="E99">
        <v>636.50049999999999</v>
      </c>
      <c r="G99">
        <v>36.549300000000002</v>
      </c>
      <c r="H99">
        <v>0.72699999999999998</v>
      </c>
      <c r="I99">
        <v>735690.78055555595</v>
      </c>
      <c r="J99">
        <f t="shared" si="5"/>
        <v>0.30277777789160609</v>
      </c>
    </row>
    <row r="100" spans="2:19" x14ac:dyDescent="0.3">
      <c r="B100" t="s">
        <v>86</v>
      </c>
      <c r="C100">
        <v>16.887374999999999</v>
      </c>
      <c r="E100">
        <v>637.82989999999995</v>
      </c>
      <c r="G100">
        <v>36.476399999999998</v>
      </c>
      <c r="H100">
        <v>0.72599999999999998</v>
      </c>
      <c r="I100">
        <v>735690.78194444405</v>
      </c>
      <c r="J100">
        <f t="shared" si="5"/>
        <v>0.30416666599921882</v>
      </c>
    </row>
    <row r="101" spans="2:19" x14ac:dyDescent="0.3">
      <c r="B101" t="s">
        <v>87</v>
      </c>
      <c r="C101">
        <v>16.8628</v>
      </c>
      <c r="E101">
        <v>638.42589999999996</v>
      </c>
      <c r="G101">
        <v>36.505400000000002</v>
      </c>
      <c r="H101">
        <v>0.72399999999999998</v>
      </c>
      <c r="I101">
        <v>735690.78263888904</v>
      </c>
      <c r="J101">
        <f t="shared" si="5"/>
        <v>0.30486111098434776</v>
      </c>
    </row>
    <row r="102" spans="2:19" x14ac:dyDescent="0.3">
      <c r="B102" t="s">
        <v>42</v>
      </c>
      <c r="C102">
        <v>15.248950000000001</v>
      </c>
      <c r="E102">
        <v>635.25639999999999</v>
      </c>
      <c r="G102">
        <v>29.945599999999999</v>
      </c>
      <c r="H102">
        <v>0.80200000000000005</v>
      </c>
      <c r="I102">
        <v>735691.71388888895</v>
      </c>
      <c r="J102">
        <f t="shared" si="5"/>
        <v>1.2361111108912155</v>
      </c>
      <c r="K102" s="4" t="s">
        <v>273</v>
      </c>
      <c r="L102" s="1">
        <v>0</v>
      </c>
      <c r="M102" s="1">
        <v>0</v>
      </c>
      <c r="N102">
        <f>+AVERAGE(C102:C104)</f>
        <v>15.244733333333334</v>
      </c>
      <c r="O102">
        <f>+STDEV(C102:C104)</f>
        <v>4.9219110448422967E-3</v>
      </c>
      <c r="P102">
        <f>+AVERAGE(E102:E104)</f>
        <v>638.14283333333333</v>
      </c>
      <c r="Q102">
        <f>+STDEV(E102:E104)</f>
        <v>3.7820257089731175</v>
      </c>
      <c r="R102">
        <f>+AVERAGE(G102:G104)</f>
        <v>29.789033333333332</v>
      </c>
      <c r="S102">
        <f>+STDEV(G102:G104)</f>
        <v>0.13559116244554179</v>
      </c>
    </row>
    <row r="103" spans="2:19" x14ac:dyDescent="0.3">
      <c r="B103" t="s">
        <v>43</v>
      </c>
      <c r="C103">
        <v>15.239324999999999</v>
      </c>
      <c r="E103">
        <v>642.42420000000004</v>
      </c>
      <c r="G103">
        <v>29.7104</v>
      </c>
      <c r="H103">
        <v>0.79800000000000004</v>
      </c>
      <c r="I103">
        <v>735691.71527777798</v>
      </c>
      <c r="J103">
        <f t="shared" si="5"/>
        <v>1.2374999999301508</v>
      </c>
    </row>
    <row r="104" spans="2:19" x14ac:dyDescent="0.3">
      <c r="B104" t="s">
        <v>44</v>
      </c>
      <c r="C104">
        <v>15.245925</v>
      </c>
      <c r="E104">
        <v>636.74789999999996</v>
      </c>
      <c r="G104">
        <v>29.711099999999998</v>
      </c>
      <c r="H104">
        <v>0.80600000000000005</v>
      </c>
      <c r="I104">
        <v>735691.71597222204</v>
      </c>
      <c r="J104">
        <f t="shared" si="5"/>
        <v>1.2381944439839572</v>
      </c>
    </row>
    <row r="105" spans="2:19" x14ac:dyDescent="0.3">
      <c r="B105" t="s">
        <v>52</v>
      </c>
      <c r="C105">
        <v>15.194050000000001</v>
      </c>
      <c r="E105">
        <v>634.6377</v>
      </c>
      <c r="G105">
        <v>29.685300000000002</v>
      </c>
      <c r="H105">
        <v>0.80700000000000005</v>
      </c>
      <c r="I105">
        <v>735691.71805555595</v>
      </c>
      <c r="J105">
        <f t="shared" si="5"/>
        <v>1.2402777778916061</v>
      </c>
      <c r="L105">
        <v>1</v>
      </c>
      <c r="M105">
        <v>3</v>
      </c>
      <c r="N105">
        <f t="shared" ref="N105" si="6">+C105</f>
        <v>15.194050000000001</v>
      </c>
      <c r="P105">
        <f t="shared" ref="P105" si="7">+E105</f>
        <v>634.6377</v>
      </c>
      <c r="R105">
        <f t="shared" ref="R105" si="8">+G105</f>
        <v>29.685300000000002</v>
      </c>
    </row>
    <row r="106" spans="2:19" x14ac:dyDescent="0.3">
      <c r="B106" t="s">
        <v>45</v>
      </c>
      <c r="C106">
        <v>15.442449999999999</v>
      </c>
      <c r="E106">
        <v>650.62689999999998</v>
      </c>
      <c r="G106">
        <v>30.103000000000002</v>
      </c>
      <c r="H106">
        <v>0.78800000000000003</v>
      </c>
      <c r="I106">
        <v>735691.72083333298</v>
      </c>
      <c r="J106">
        <f t="shared" si="5"/>
        <v>1.2430555549217388</v>
      </c>
    </row>
    <row r="107" spans="2:19" x14ac:dyDescent="0.3">
      <c r="B107" t="s">
        <v>46</v>
      </c>
      <c r="C107">
        <v>15.437799999999999</v>
      </c>
      <c r="E107">
        <v>636.77769999999998</v>
      </c>
      <c r="G107">
        <v>30.126100000000001</v>
      </c>
      <c r="H107">
        <v>0.80500000000000005</v>
      </c>
      <c r="I107">
        <v>735691.72222222202</v>
      </c>
      <c r="J107">
        <f t="shared" si="5"/>
        <v>1.2444444439606741</v>
      </c>
      <c r="L107">
        <v>2</v>
      </c>
      <c r="M107">
        <v>6</v>
      </c>
      <c r="N107">
        <f t="shared" ref="N107:R120" si="9">+C107</f>
        <v>15.437799999999999</v>
      </c>
      <c r="P107">
        <f t="shared" si="9"/>
        <v>636.77769999999998</v>
      </c>
      <c r="R107">
        <f t="shared" si="9"/>
        <v>30.126100000000001</v>
      </c>
    </row>
    <row r="108" spans="2:19" x14ac:dyDescent="0.3">
      <c r="B108" t="s">
        <v>47</v>
      </c>
      <c r="C108">
        <v>15.6822</v>
      </c>
      <c r="E108">
        <v>636.53480000000002</v>
      </c>
      <c r="G108">
        <v>30.625399999999999</v>
      </c>
      <c r="H108">
        <v>0.80400000000000005</v>
      </c>
      <c r="I108">
        <v>735691.72430555604</v>
      </c>
      <c r="J108">
        <f t="shared" si="5"/>
        <v>1.2465277779847383</v>
      </c>
      <c r="L108">
        <v>3</v>
      </c>
      <c r="M108">
        <v>9</v>
      </c>
      <c r="N108">
        <f t="shared" ref="N108:N120" si="10">+C108</f>
        <v>15.6822</v>
      </c>
      <c r="P108">
        <f t="shared" si="9"/>
        <v>636.53480000000002</v>
      </c>
      <c r="R108">
        <f t="shared" si="9"/>
        <v>30.625399999999999</v>
      </c>
    </row>
    <row r="109" spans="2:19" x14ac:dyDescent="0.3">
      <c r="B109" t="s">
        <v>48</v>
      </c>
      <c r="C109">
        <v>15.688425000000001</v>
      </c>
      <c r="E109">
        <v>639.37429999999995</v>
      </c>
      <c r="G109">
        <v>30.550999999999998</v>
      </c>
      <c r="H109">
        <v>0.80300000000000005</v>
      </c>
      <c r="I109">
        <v>735691.72638888902</v>
      </c>
      <c r="J109">
        <f t="shared" si="5"/>
        <v>1.2486111109610647</v>
      </c>
      <c r="L109">
        <v>4</v>
      </c>
      <c r="M109">
        <v>12</v>
      </c>
      <c r="N109">
        <f t="shared" si="10"/>
        <v>15.688425000000001</v>
      </c>
      <c r="P109">
        <f t="shared" si="9"/>
        <v>639.37429999999995</v>
      </c>
      <c r="R109">
        <f t="shared" si="9"/>
        <v>30.550999999999998</v>
      </c>
    </row>
    <row r="110" spans="2:19" x14ac:dyDescent="0.3">
      <c r="B110" t="s">
        <v>49</v>
      </c>
      <c r="C110">
        <v>15.949199999999999</v>
      </c>
      <c r="E110">
        <v>637.20669999999996</v>
      </c>
      <c r="G110">
        <v>30.9285</v>
      </c>
      <c r="H110">
        <v>0.80900000000000005</v>
      </c>
      <c r="I110">
        <v>735691.72847222199</v>
      </c>
      <c r="J110">
        <f t="shared" si="5"/>
        <v>1.250694443937391</v>
      </c>
      <c r="L110">
        <v>5</v>
      </c>
      <c r="M110">
        <v>15</v>
      </c>
      <c r="N110">
        <f t="shared" si="10"/>
        <v>15.949199999999999</v>
      </c>
      <c r="P110">
        <f t="shared" si="9"/>
        <v>637.20669999999996</v>
      </c>
      <c r="R110">
        <f t="shared" si="9"/>
        <v>30.9285</v>
      </c>
    </row>
    <row r="111" spans="2:19" x14ac:dyDescent="0.3">
      <c r="B111" t="s">
        <v>50</v>
      </c>
      <c r="C111">
        <v>16.050025000000002</v>
      </c>
      <c r="E111">
        <v>637.9973</v>
      </c>
      <c r="G111">
        <v>31.440899999999999</v>
      </c>
      <c r="H111">
        <v>0.8</v>
      </c>
      <c r="I111">
        <v>735691.73055555602</v>
      </c>
      <c r="J111">
        <f t="shared" si="5"/>
        <v>1.2527777779614553</v>
      </c>
      <c r="L111">
        <v>6</v>
      </c>
      <c r="M111">
        <v>18</v>
      </c>
      <c r="N111">
        <f t="shared" si="10"/>
        <v>16.050025000000002</v>
      </c>
      <c r="P111">
        <f t="shared" si="9"/>
        <v>637.9973</v>
      </c>
      <c r="R111">
        <f t="shared" si="9"/>
        <v>31.440899999999999</v>
      </c>
    </row>
    <row r="112" spans="2:19" x14ac:dyDescent="0.3">
      <c r="B112" t="s">
        <v>51</v>
      </c>
      <c r="C112">
        <v>15.994450000000001</v>
      </c>
      <c r="E112">
        <v>637.71969999999999</v>
      </c>
      <c r="G112">
        <v>31.226400000000002</v>
      </c>
      <c r="H112">
        <v>0.80300000000000005</v>
      </c>
      <c r="I112">
        <v>735691.73263888899</v>
      </c>
      <c r="J112">
        <f t="shared" si="5"/>
        <v>1.2548611109377816</v>
      </c>
      <c r="L112">
        <v>7</v>
      </c>
      <c r="M112">
        <v>21</v>
      </c>
      <c r="N112">
        <f t="shared" si="10"/>
        <v>15.994450000000001</v>
      </c>
      <c r="P112">
        <f t="shared" si="9"/>
        <v>637.71969999999999</v>
      </c>
      <c r="R112">
        <f t="shared" si="9"/>
        <v>31.226400000000002</v>
      </c>
    </row>
    <row r="113" spans="2:19" x14ac:dyDescent="0.3">
      <c r="B113" t="s">
        <v>111</v>
      </c>
      <c r="C113">
        <v>14.150325</v>
      </c>
      <c r="E113">
        <v>624.97</v>
      </c>
      <c r="G113">
        <v>36.340600000000002</v>
      </c>
      <c r="H113">
        <v>0.623</v>
      </c>
      <c r="I113">
        <v>735691.73611111101</v>
      </c>
      <c r="J113">
        <f t="shared" si="5"/>
        <v>1.2583333329530433</v>
      </c>
      <c r="K113" s="3" t="s">
        <v>280</v>
      </c>
      <c r="L113">
        <v>0</v>
      </c>
      <c r="M113">
        <v>0</v>
      </c>
      <c r="N113">
        <f t="shared" si="10"/>
        <v>14.150325</v>
      </c>
      <c r="P113">
        <f t="shared" si="9"/>
        <v>624.97</v>
      </c>
      <c r="R113">
        <f t="shared" si="9"/>
        <v>36.340600000000002</v>
      </c>
    </row>
    <row r="114" spans="2:19" x14ac:dyDescent="0.3">
      <c r="B114" t="s">
        <v>112</v>
      </c>
      <c r="C114">
        <v>14.510624999999999</v>
      </c>
      <c r="E114">
        <v>627.52359999999999</v>
      </c>
      <c r="G114">
        <v>36.596600000000002</v>
      </c>
      <c r="H114">
        <v>0.63200000000000001</v>
      </c>
      <c r="I114">
        <v>735691.73819444398</v>
      </c>
      <c r="J114">
        <f t="shared" si="5"/>
        <v>1.2604166659293696</v>
      </c>
      <c r="L114">
        <v>1</v>
      </c>
      <c r="M114">
        <v>5</v>
      </c>
      <c r="N114">
        <f t="shared" si="10"/>
        <v>14.510624999999999</v>
      </c>
      <c r="P114">
        <f t="shared" si="9"/>
        <v>627.52359999999999</v>
      </c>
      <c r="R114">
        <f t="shared" si="9"/>
        <v>36.596600000000002</v>
      </c>
    </row>
    <row r="115" spans="2:19" x14ac:dyDescent="0.3">
      <c r="B115" t="s">
        <v>113</v>
      </c>
      <c r="C115">
        <v>14.346125000000001</v>
      </c>
      <c r="E115">
        <v>627.83870000000002</v>
      </c>
      <c r="G115">
        <v>36.511499999999998</v>
      </c>
      <c r="H115">
        <v>0.626</v>
      </c>
      <c r="I115">
        <v>735691.74027777801</v>
      </c>
      <c r="J115">
        <f t="shared" si="5"/>
        <v>1.2624999999534339</v>
      </c>
      <c r="L115">
        <v>2</v>
      </c>
      <c r="M115">
        <v>10</v>
      </c>
      <c r="N115">
        <f t="shared" si="10"/>
        <v>14.346125000000001</v>
      </c>
      <c r="P115">
        <f t="shared" si="9"/>
        <v>627.83870000000002</v>
      </c>
      <c r="R115">
        <f t="shared" si="9"/>
        <v>36.511499999999998</v>
      </c>
    </row>
    <row r="116" spans="2:19" x14ac:dyDescent="0.3">
      <c r="B116" t="s">
        <v>114</v>
      </c>
      <c r="C116">
        <v>14.46665</v>
      </c>
      <c r="E116">
        <v>627.40009999999995</v>
      </c>
      <c r="G116">
        <v>36.3566</v>
      </c>
      <c r="H116">
        <v>0.63400000000000001</v>
      </c>
      <c r="I116">
        <v>735691.74305555597</v>
      </c>
      <c r="J116">
        <f t="shared" si="5"/>
        <v>1.2652777779148892</v>
      </c>
      <c r="L116">
        <v>3</v>
      </c>
      <c r="M116">
        <v>15</v>
      </c>
      <c r="N116">
        <f t="shared" si="10"/>
        <v>14.46665</v>
      </c>
      <c r="P116">
        <f t="shared" si="9"/>
        <v>627.40009999999995</v>
      </c>
      <c r="R116">
        <f t="shared" si="9"/>
        <v>36.3566</v>
      </c>
    </row>
    <row r="117" spans="2:19" x14ac:dyDescent="0.3">
      <c r="B117" t="s">
        <v>115</v>
      </c>
      <c r="C117">
        <v>14.275024999999999</v>
      </c>
      <c r="E117">
        <v>628.67970000000003</v>
      </c>
      <c r="G117">
        <v>35.696199999999997</v>
      </c>
      <c r="H117">
        <v>0.63600000000000001</v>
      </c>
      <c r="I117">
        <v>735691.74513888895</v>
      </c>
      <c r="J117">
        <f t="shared" si="5"/>
        <v>1.2673611108912155</v>
      </c>
      <c r="L117">
        <v>4</v>
      </c>
      <c r="M117">
        <v>20</v>
      </c>
      <c r="N117">
        <f t="shared" si="10"/>
        <v>14.275024999999999</v>
      </c>
      <c r="P117">
        <f t="shared" si="9"/>
        <v>628.67970000000003</v>
      </c>
      <c r="R117">
        <f t="shared" si="9"/>
        <v>35.696199999999997</v>
      </c>
    </row>
    <row r="118" spans="2:19" x14ac:dyDescent="0.3">
      <c r="B118" t="s">
        <v>34</v>
      </c>
      <c r="C118">
        <v>15.916675</v>
      </c>
      <c r="E118">
        <v>642.55820000000006</v>
      </c>
      <c r="G118">
        <v>34.302500000000002</v>
      </c>
      <c r="H118">
        <v>0.72199999999999998</v>
      </c>
      <c r="I118">
        <v>735691.74791666702</v>
      </c>
      <c r="J118">
        <f t="shared" si="5"/>
        <v>1.2701388889690861</v>
      </c>
      <c r="K118" s="3" t="s">
        <v>281</v>
      </c>
      <c r="L118">
        <v>0</v>
      </c>
      <c r="M118">
        <v>0</v>
      </c>
      <c r="N118">
        <f t="shared" si="10"/>
        <v>15.916675</v>
      </c>
      <c r="P118">
        <f t="shared" si="9"/>
        <v>642.55820000000006</v>
      </c>
      <c r="R118">
        <f t="shared" si="9"/>
        <v>34.302500000000002</v>
      </c>
    </row>
    <row r="119" spans="2:19" x14ac:dyDescent="0.3">
      <c r="B119" t="s">
        <v>35</v>
      </c>
      <c r="C119">
        <v>16.0486</v>
      </c>
      <c r="E119">
        <v>642.24270000000001</v>
      </c>
      <c r="G119">
        <v>34.6995</v>
      </c>
      <c r="H119">
        <v>0.72</v>
      </c>
      <c r="I119">
        <v>735691.75</v>
      </c>
      <c r="J119">
        <f t="shared" si="5"/>
        <v>1.2722222219454125</v>
      </c>
      <c r="L119">
        <v>1</v>
      </c>
      <c r="M119">
        <v>3</v>
      </c>
      <c r="N119">
        <f t="shared" si="10"/>
        <v>16.0486</v>
      </c>
      <c r="P119">
        <f t="shared" si="9"/>
        <v>642.24270000000001</v>
      </c>
      <c r="R119">
        <f t="shared" si="9"/>
        <v>34.6995</v>
      </c>
    </row>
    <row r="120" spans="2:19" x14ac:dyDescent="0.3">
      <c r="B120" t="s">
        <v>33</v>
      </c>
      <c r="C120">
        <v>16.074224999999998</v>
      </c>
      <c r="E120">
        <v>641.75490000000002</v>
      </c>
      <c r="G120">
        <v>34.718499999999999</v>
      </c>
      <c r="H120">
        <v>0.72099999999999997</v>
      </c>
      <c r="I120">
        <v>735691.75347222202</v>
      </c>
      <c r="J120">
        <f t="shared" si="5"/>
        <v>1.2756944439606741</v>
      </c>
      <c r="L120">
        <v>2</v>
      </c>
      <c r="M120">
        <v>6</v>
      </c>
      <c r="N120">
        <f t="shared" si="10"/>
        <v>16.074224999999998</v>
      </c>
      <c r="P120">
        <f t="shared" si="9"/>
        <v>641.75490000000002</v>
      </c>
      <c r="R120">
        <f t="shared" si="9"/>
        <v>34.718499999999999</v>
      </c>
    </row>
    <row r="121" spans="2:19" x14ac:dyDescent="0.3">
      <c r="B121" t="s">
        <v>41</v>
      </c>
      <c r="C121">
        <v>15.114224999999999</v>
      </c>
      <c r="E121">
        <v>681.30790000000002</v>
      </c>
      <c r="G121">
        <v>29.398499999999999</v>
      </c>
      <c r="H121">
        <v>0.755</v>
      </c>
      <c r="I121">
        <v>735691.70347222197</v>
      </c>
      <c r="J121">
        <f>I121-$I$2</f>
        <v>1.225694443914108</v>
      </c>
      <c r="K121" s="4" t="s">
        <v>273</v>
      </c>
      <c r="L121" s="1"/>
      <c r="M121" s="1"/>
    </row>
    <row r="122" spans="2:19" x14ac:dyDescent="0.3">
      <c r="B122" t="s">
        <v>36</v>
      </c>
      <c r="C122">
        <v>16.285274999999999</v>
      </c>
      <c r="E122">
        <v>645.40440000000001</v>
      </c>
      <c r="G122">
        <v>31.3477</v>
      </c>
      <c r="H122">
        <v>0.80500000000000005</v>
      </c>
      <c r="I122">
        <v>735692.48124999995</v>
      </c>
      <c r="J122">
        <f t="shared" si="5"/>
        <v>2.0034722218988463</v>
      </c>
      <c r="L122" s="1">
        <v>0</v>
      </c>
      <c r="M122" s="1"/>
      <c r="N122">
        <f>+AVERAGE(C122:C126)</f>
        <v>16.234919999999999</v>
      </c>
      <c r="O122">
        <f>+STDEV(C122:C126)</f>
        <v>7.0078066736319611E-2</v>
      </c>
      <c r="P122">
        <f>+AVERAGE(E122:E126)</f>
        <v>641.49825999999996</v>
      </c>
      <c r="Q122">
        <f>+STDEV(E122:E126)</f>
        <v>2.1930875639153142</v>
      </c>
      <c r="R122">
        <f>+AVERAGE(G122:G126)</f>
        <v>31.408539999999999</v>
      </c>
      <c r="S122">
        <f>+STDEV(G122:G126)</f>
        <v>6.8385473603682662E-2</v>
      </c>
    </row>
    <row r="123" spans="2:19" x14ac:dyDescent="0.3">
      <c r="B123" t="s">
        <v>37</v>
      </c>
      <c r="C123">
        <v>16.268350000000002</v>
      </c>
      <c r="E123">
        <v>640.58950000000004</v>
      </c>
      <c r="G123">
        <v>31.379300000000001</v>
      </c>
      <c r="H123">
        <v>0.80900000000000005</v>
      </c>
      <c r="I123">
        <v>735692.48263888899</v>
      </c>
      <c r="J123">
        <f t="shared" si="5"/>
        <v>2.0048611109377816</v>
      </c>
    </row>
    <row r="124" spans="2:19" x14ac:dyDescent="0.3">
      <c r="B124" t="s">
        <v>38</v>
      </c>
      <c r="C124">
        <v>16.267050000000001</v>
      </c>
      <c r="E124">
        <v>640.47400000000005</v>
      </c>
      <c r="G124">
        <v>31.4986</v>
      </c>
      <c r="H124">
        <v>0.80600000000000005</v>
      </c>
      <c r="I124">
        <v>735692.48402777803</v>
      </c>
      <c r="J124">
        <f t="shared" si="5"/>
        <v>2.0062499999767169</v>
      </c>
    </row>
    <row r="125" spans="2:19" x14ac:dyDescent="0.3">
      <c r="B125" t="s">
        <v>39</v>
      </c>
      <c r="C125">
        <v>16.112774999999999</v>
      </c>
      <c r="E125">
        <v>640.79369999999994</v>
      </c>
      <c r="G125">
        <v>31.4635</v>
      </c>
      <c r="H125">
        <v>0.79900000000000004</v>
      </c>
      <c r="I125">
        <v>735692.48472222197</v>
      </c>
      <c r="J125">
        <f t="shared" si="5"/>
        <v>2.006944443914108</v>
      </c>
    </row>
    <row r="126" spans="2:19" x14ac:dyDescent="0.3">
      <c r="B126" t="s">
        <v>40</v>
      </c>
      <c r="C126">
        <v>16.241150000000001</v>
      </c>
      <c r="E126">
        <v>640.22969999999998</v>
      </c>
      <c r="G126">
        <v>31.3536</v>
      </c>
      <c r="H126">
        <v>0.80900000000000005</v>
      </c>
      <c r="I126">
        <v>735692.48611111101</v>
      </c>
      <c r="J126">
        <f t="shared" si="5"/>
        <v>2.0083333329530433</v>
      </c>
    </row>
    <row r="127" spans="2:19" x14ac:dyDescent="0.3">
      <c r="B127" t="s">
        <v>145</v>
      </c>
      <c r="C127">
        <v>17.720524999999999</v>
      </c>
      <c r="E127">
        <v>627.03920000000005</v>
      </c>
      <c r="G127">
        <v>38.295000000000002</v>
      </c>
      <c r="H127">
        <v>0.73799999999999999</v>
      </c>
      <c r="I127">
        <v>735692.48888888897</v>
      </c>
      <c r="J127">
        <f t="shared" si="5"/>
        <v>2.0111111109144986</v>
      </c>
      <c r="K127" s="2" t="s">
        <v>274</v>
      </c>
      <c r="L127" s="1">
        <v>0</v>
      </c>
      <c r="M127" s="1">
        <v>0</v>
      </c>
      <c r="N127">
        <f>+AVERAGE(C127:C131)</f>
        <v>17.727089999999997</v>
      </c>
      <c r="O127">
        <f>+STDEV(C127:C131)</f>
        <v>7.1587053647988964E-3</v>
      </c>
      <c r="P127">
        <f>+AVERAGE(E127:E131)</f>
        <v>628.40922</v>
      </c>
      <c r="Q127">
        <f>+STDEV(E127:E131)</f>
        <v>1.4987552458623836</v>
      </c>
      <c r="R127">
        <f>+AVERAGE(G127:G131)</f>
        <v>38.327280000000002</v>
      </c>
      <c r="S127">
        <f>+STDEV(G127:G131)</f>
        <v>3.4391670503191668E-2</v>
      </c>
    </row>
    <row r="128" spans="2:19" x14ac:dyDescent="0.3">
      <c r="B128" t="s">
        <v>146</v>
      </c>
      <c r="C128">
        <v>17.736899999999999</v>
      </c>
      <c r="E128">
        <v>629.5779</v>
      </c>
      <c r="G128">
        <v>38.348500000000001</v>
      </c>
      <c r="H128">
        <v>0.73499999999999999</v>
      </c>
      <c r="I128">
        <v>735692.49027777801</v>
      </c>
      <c r="J128">
        <f t="shared" si="5"/>
        <v>2.0124999999534339</v>
      </c>
    </row>
    <row r="129" spans="2:19" x14ac:dyDescent="0.3">
      <c r="B129" t="s">
        <v>147</v>
      </c>
      <c r="C129">
        <v>17.729050000000001</v>
      </c>
      <c r="E129">
        <v>630.42880000000002</v>
      </c>
      <c r="G129">
        <v>38.376800000000003</v>
      </c>
      <c r="H129">
        <v>0.73299999999999998</v>
      </c>
      <c r="I129">
        <v>735692.49097222195</v>
      </c>
      <c r="J129">
        <f t="shared" si="5"/>
        <v>2.0131944438908249</v>
      </c>
    </row>
    <row r="130" spans="2:19" x14ac:dyDescent="0.3">
      <c r="B130" t="s">
        <v>148</v>
      </c>
      <c r="C130">
        <v>17.719574999999999</v>
      </c>
      <c r="E130">
        <v>627.5729</v>
      </c>
      <c r="G130">
        <v>38.312899999999999</v>
      </c>
      <c r="H130">
        <v>0.73699999999999999</v>
      </c>
      <c r="I130">
        <v>735692.49166666705</v>
      </c>
      <c r="J130">
        <f t="shared" ref="J130:J193" si="11">I130-$I$2</f>
        <v>2.0138888889923692</v>
      </c>
    </row>
    <row r="131" spans="2:19" x14ac:dyDescent="0.3">
      <c r="B131" t="s">
        <v>149</v>
      </c>
      <c r="C131">
        <v>17.729399999999998</v>
      </c>
      <c r="E131">
        <v>627.42729999999995</v>
      </c>
      <c r="G131">
        <v>38.303199999999997</v>
      </c>
      <c r="H131">
        <v>0.73799999999999999</v>
      </c>
      <c r="I131">
        <v>735692.49236111098</v>
      </c>
      <c r="J131">
        <f t="shared" si="11"/>
        <v>2.0145833329297602</v>
      </c>
    </row>
    <row r="132" spans="2:19" x14ac:dyDescent="0.3">
      <c r="B132" t="s">
        <v>150</v>
      </c>
      <c r="C132">
        <v>17.49755</v>
      </c>
      <c r="E132">
        <v>625.6721</v>
      </c>
      <c r="G132">
        <v>38.195099999999996</v>
      </c>
      <c r="H132">
        <v>0.73199999999999998</v>
      </c>
      <c r="I132">
        <v>735692.49652777798</v>
      </c>
      <c r="J132">
        <f t="shared" si="11"/>
        <v>2.0187499999301508</v>
      </c>
      <c r="L132" s="1">
        <v>1</v>
      </c>
      <c r="M132" s="1">
        <v>3</v>
      </c>
      <c r="N132">
        <f>+AVERAGE(C132:C136)</f>
        <v>17.634399999999999</v>
      </c>
      <c r="O132">
        <f>+STDEV(C132:C136)</f>
        <v>8.4586383360443773E-2</v>
      </c>
      <c r="P132">
        <f>+AVERAGE(E132:E136)</f>
        <v>628.04049999999995</v>
      </c>
      <c r="Q132">
        <f>+STDEV(E132:E136)</f>
        <v>1.6455222863881276</v>
      </c>
      <c r="R132">
        <f>+AVERAGE(G132:G136)</f>
        <v>38.283959999999993</v>
      </c>
      <c r="S132">
        <f>+STDEV(G132:G136)</f>
        <v>0.12749316844443248</v>
      </c>
    </row>
    <row r="133" spans="2:19" x14ac:dyDescent="0.3">
      <c r="B133" t="s">
        <v>151</v>
      </c>
      <c r="C133">
        <v>17.6189</v>
      </c>
      <c r="E133">
        <v>627.0059</v>
      </c>
      <c r="G133">
        <v>38.282899999999998</v>
      </c>
      <c r="H133">
        <v>0.73399999999999999</v>
      </c>
      <c r="I133">
        <v>735692.49722222204</v>
      </c>
      <c r="J133">
        <f t="shared" si="11"/>
        <v>2.0194444439839572</v>
      </c>
    </row>
    <row r="134" spans="2:19" x14ac:dyDescent="0.3">
      <c r="B134" t="s">
        <v>152</v>
      </c>
      <c r="C134">
        <v>17.678699999999999</v>
      </c>
      <c r="E134">
        <v>629.55060000000003</v>
      </c>
      <c r="G134">
        <v>38.252000000000002</v>
      </c>
      <c r="H134">
        <v>0.73399999999999999</v>
      </c>
      <c r="I134">
        <v>735692.49791666702</v>
      </c>
      <c r="J134">
        <f t="shared" si="11"/>
        <v>2.0201388889690861</v>
      </c>
    </row>
    <row r="135" spans="2:19" x14ac:dyDescent="0.3">
      <c r="B135" t="s">
        <v>153</v>
      </c>
      <c r="C135">
        <v>17.658000000000001</v>
      </c>
      <c r="E135">
        <v>629.18610000000001</v>
      </c>
      <c r="G135">
        <v>38.500900000000001</v>
      </c>
      <c r="H135">
        <v>0.72899999999999998</v>
      </c>
      <c r="I135">
        <v>735692.49861111096</v>
      </c>
      <c r="J135">
        <f t="shared" si="11"/>
        <v>2.0208333329064772</v>
      </c>
    </row>
    <row r="136" spans="2:19" x14ac:dyDescent="0.3">
      <c r="B136" t="s">
        <v>154</v>
      </c>
      <c r="C136">
        <v>17.71885</v>
      </c>
      <c r="E136">
        <v>628.78779999999995</v>
      </c>
      <c r="G136">
        <v>38.188899999999997</v>
      </c>
      <c r="H136">
        <v>0.73799999999999999</v>
      </c>
      <c r="I136">
        <v>735692.5</v>
      </c>
      <c r="J136">
        <f t="shared" si="11"/>
        <v>2.0222222219454125</v>
      </c>
    </row>
    <row r="137" spans="2:19" x14ac:dyDescent="0.3">
      <c r="B137" t="s">
        <v>155</v>
      </c>
      <c r="C137">
        <v>17.463550000000001</v>
      </c>
      <c r="E137">
        <v>626.10080000000005</v>
      </c>
      <c r="G137">
        <v>38.282699999999998</v>
      </c>
      <c r="H137">
        <v>0.72899999999999998</v>
      </c>
      <c r="I137">
        <v>735692.50208333298</v>
      </c>
      <c r="J137">
        <f t="shared" si="11"/>
        <v>2.0243055549217388</v>
      </c>
      <c r="L137" s="1">
        <v>2</v>
      </c>
      <c r="M137" s="1">
        <v>6</v>
      </c>
      <c r="N137">
        <f>+AVERAGE(C137:C141)</f>
        <v>17.503425</v>
      </c>
      <c r="O137">
        <f>+STDEV(C137:C141)</f>
        <v>2.3343093196918036E-2</v>
      </c>
      <c r="P137">
        <f>+AVERAGE(E137:E141)</f>
        <v>627.35097999999994</v>
      </c>
      <c r="Q137">
        <f>+STDEV(E137:E141)</f>
        <v>1.268775437971587</v>
      </c>
      <c r="R137">
        <f>+AVERAGE(G137:G141)</f>
        <v>38.2759</v>
      </c>
      <c r="S137">
        <f>+STDEV(G137:G141)</f>
        <v>4.6692022873292098E-2</v>
      </c>
    </row>
    <row r="138" spans="2:19" x14ac:dyDescent="0.3">
      <c r="B138" t="s">
        <v>156</v>
      </c>
      <c r="C138">
        <v>17.514600000000002</v>
      </c>
      <c r="E138">
        <v>626.55799999999999</v>
      </c>
      <c r="G138">
        <v>38.237699999999997</v>
      </c>
      <c r="H138">
        <v>0.73099999999999998</v>
      </c>
      <c r="I138">
        <v>735692.50277777796</v>
      </c>
      <c r="J138">
        <f t="shared" si="11"/>
        <v>2.0249999999068677</v>
      </c>
    </row>
    <row r="139" spans="2:19" x14ac:dyDescent="0.3">
      <c r="B139" t="s">
        <v>157</v>
      </c>
      <c r="C139">
        <v>17.502500000000001</v>
      </c>
      <c r="E139">
        <v>626.74239999999998</v>
      </c>
      <c r="G139">
        <v>38.351199999999999</v>
      </c>
      <c r="H139">
        <v>0.72799999999999998</v>
      </c>
      <c r="I139">
        <v>735692.50347222202</v>
      </c>
      <c r="J139">
        <f t="shared" si="11"/>
        <v>2.0256944439606741</v>
      </c>
    </row>
    <row r="140" spans="2:19" x14ac:dyDescent="0.3">
      <c r="B140" t="s">
        <v>158</v>
      </c>
      <c r="C140">
        <v>17.521775000000002</v>
      </c>
      <c r="E140">
        <v>629.10180000000003</v>
      </c>
      <c r="G140">
        <v>38.236899999999999</v>
      </c>
      <c r="H140">
        <v>0.72799999999999998</v>
      </c>
      <c r="I140">
        <v>735692.50486111105</v>
      </c>
      <c r="J140">
        <f t="shared" si="11"/>
        <v>2.0270833329996094</v>
      </c>
    </row>
    <row r="141" spans="2:19" x14ac:dyDescent="0.3">
      <c r="B141" t="s">
        <v>159</v>
      </c>
      <c r="C141">
        <v>17.514700000000001</v>
      </c>
      <c r="E141">
        <v>628.25189999999998</v>
      </c>
      <c r="G141">
        <v>38.271000000000001</v>
      </c>
      <c r="H141">
        <v>0.72799999999999998</v>
      </c>
      <c r="I141">
        <v>735692.50555555604</v>
      </c>
      <c r="J141">
        <f t="shared" si="11"/>
        <v>2.0277777779847383</v>
      </c>
    </row>
    <row r="142" spans="2:19" x14ac:dyDescent="0.3">
      <c r="B142" t="s">
        <v>160</v>
      </c>
      <c r="C142">
        <v>17.572275000000001</v>
      </c>
      <c r="E142">
        <v>628.98500000000001</v>
      </c>
      <c r="G142">
        <v>37.870800000000003</v>
      </c>
      <c r="H142">
        <v>0.73799999999999999</v>
      </c>
      <c r="I142">
        <v>735692.50763888902</v>
      </c>
      <c r="J142">
        <f t="shared" si="11"/>
        <v>2.0298611109610647</v>
      </c>
      <c r="L142" s="1">
        <v>3</v>
      </c>
      <c r="M142" s="1">
        <v>9</v>
      </c>
      <c r="N142">
        <f>+AVERAGE(C142:C146)</f>
        <v>17.600675000000003</v>
      </c>
      <c r="O142">
        <f>+STDEV(C142:C146)</f>
        <v>1.7988303491435504E-2</v>
      </c>
      <c r="P142">
        <f>+AVERAGE(E142:E146)</f>
        <v>629.33249999999998</v>
      </c>
      <c r="Q142">
        <f>+STDEV(E142:E146)</f>
        <v>1.0599980542435032</v>
      </c>
      <c r="R142">
        <f>+AVERAGE(G142:G146)</f>
        <v>37.955179999999999</v>
      </c>
      <c r="S142">
        <f>+STDEV(G142:G146)</f>
        <v>5.7141727310258621E-2</v>
      </c>
    </row>
    <row r="143" spans="2:19" x14ac:dyDescent="0.3">
      <c r="B143" t="s">
        <v>161</v>
      </c>
      <c r="C143">
        <v>17.597375</v>
      </c>
      <c r="E143">
        <v>629.49810000000002</v>
      </c>
      <c r="G143">
        <v>37.948599999999999</v>
      </c>
      <c r="H143">
        <v>0.73699999999999999</v>
      </c>
      <c r="I143">
        <v>735692.50833333295</v>
      </c>
      <c r="J143">
        <f t="shared" si="11"/>
        <v>2.0305555548984557</v>
      </c>
    </row>
    <row r="144" spans="2:19" x14ac:dyDescent="0.3">
      <c r="B144" t="s">
        <v>162</v>
      </c>
      <c r="C144">
        <v>17.6069</v>
      </c>
      <c r="E144">
        <v>630.02629999999999</v>
      </c>
      <c r="G144">
        <v>37.965899999999998</v>
      </c>
      <c r="H144">
        <v>0.73599999999999999</v>
      </c>
      <c r="I144">
        <v>735692.50972222199</v>
      </c>
      <c r="J144">
        <f t="shared" si="11"/>
        <v>2.031944443937391</v>
      </c>
    </row>
    <row r="145" spans="2:19" x14ac:dyDescent="0.3">
      <c r="B145" t="s">
        <v>163</v>
      </c>
      <c r="C145">
        <v>17.620950000000001</v>
      </c>
      <c r="E145">
        <v>627.71019999999999</v>
      </c>
      <c r="G145">
        <v>37.959499999999998</v>
      </c>
      <c r="H145">
        <v>0.74</v>
      </c>
      <c r="I145">
        <v>735692.51041666698</v>
      </c>
      <c r="J145">
        <f t="shared" si="11"/>
        <v>2.03263888892252</v>
      </c>
    </row>
    <row r="146" spans="2:19" x14ac:dyDescent="0.3">
      <c r="B146" t="s">
        <v>164</v>
      </c>
      <c r="C146">
        <v>17.605875000000001</v>
      </c>
      <c r="E146">
        <v>630.44290000000001</v>
      </c>
      <c r="G146">
        <v>38.031100000000002</v>
      </c>
      <c r="H146">
        <v>0.73399999999999999</v>
      </c>
      <c r="I146">
        <v>735692.51111111103</v>
      </c>
      <c r="J146">
        <f t="shared" si="11"/>
        <v>2.0333333329763263</v>
      </c>
    </row>
    <row r="147" spans="2:19" x14ac:dyDescent="0.3">
      <c r="B147" t="s">
        <v>165</v>
      </c>
      <c r="C147">
        <v>17.560375000000001</v>
      </c>
      <c r="E147">
        <v>629.98119999999994</v>
      </c>
      <c r="G147">
        <v>38.254899999999999</v>
      </c>
      <c r="H147">
        <v>0.72899999999999998</v>
      </c>
      <c r="I147">
        <v>735692.51388888899</v>
      </c>
      <c r="J147">
        <f t="shared" si="11"/>
        <v>2.0361111109377816</v>
      </c>
      <c r="L147" s="1">
        <v>4</v>
      </c>
      <c r="M147" s="1">
        <v>12</v>
      </c>
      <c r="N147">
        <f>+AVERAGE(C147:C151)</f>
        <v>17.416985</v>
      </c>
      <c r="O147">
        <f>+STDEV(C147:C151)</f>
        <v>0.37671363319834944</v>
      </c>
      <c r="P147">
        <f>+AVERAGE(E147:E151)</f>
        <v>629.75185999999997</v>
      </c>
      <c r="Q147">
        <f>+STDEV(E147:E151)</f>
        <v>0.65895735673867895</v>
      </c>
      <c r="R147">
        <f>+AVERAGE(G147:G151)</f>
        <v>38.232039999999998</v>
      </c>
      <c r="S147">
        <f>+STDEV(G147:G151)</f>
        <v>3.9537362076899764E-2</v>
      </c>
    </row>
    <row r="148" spans="2:19" x14ac:dyDescent="0.3">
      <c r="B148" t="s">
        <v>166</v>
      </c>
      <c r="C148">
        <v>16.743849999999998</v>
      </c>
      <c r="E148">
        <v>629.56320000000005</v>
      </c>
      <c r="G148">
        <v>38.182000000000002</v>
      </c>
      <c r="H148">
        <v>0.69699999999999995</v>
      </c>
      <c r="I148">
        <v>735692.51527777803</v>
      </c>
      <c r="J148">
        <f t="shared" si="11"/>
        <v>2.0374999999767169</v>
      </c>
    </row>
    <row r="149" spans="2:19" x14ac:dyDescent="0.3">
      <c r="B149" t="s">
        <v>167</v>
      </c>
      <c r="C149">
        <v>17.577750000000002</v>
      </c>
      <c r="E149">
        <v>630.19820000000004</v>
      </c>
      <c r="G149">
        <v>38.233600000000003</v>
      </c>
      <c r="H149">
        <v>0.73</v>
      </c>
      <c r="I149">
        <v>735692.51597222197</v>
      </c>
      <c r="J149">
        <f t="shared" si="11"/>
        <v>2.038194443914108</v>
      </c>
    </row>
    <row r="150" spans="2:19" x14ac:dyDescent="0.3">
      <c r="B150" t="s">
        <v>168</v>
      </c>
      <c r="C150">
        <v>17.595874999999999</v>
      </c>
      <c r="E150">
        <v>628.69259999999997</v>
      </c>
      <c r="G150">
        <v>38.282899999999998</v>
      </c>
      <c r="H150">
        <v>0.73099999999999998</v>
      </c>
      <c r="I150">
        <v>735692.51666666695</v>
      </c>
      <c r="J150">
        <f t="shared" si="11"/>
        <v>2.0388888888992369</v>
      </c>
    </row>
    <row r="151" spans="2:19" x14ac:dyDescent="0.3">
      <c r="B151" t="s">
        <v>169</v>
      </c>
      <c r="C151">
        <v>17.607074999999998</v>
      </c>
      <c r="E151">
        <v>630.32410000000004</v>
      </c>
      <c r="G151">
        <v>38.206800000000001</v>
      </c>
      <c r="H151">
        <v>0.73099999999999998</v>
      </c>
      <c r="I151">
        <v>735692.51736111101</v>
      </c>
      <c r="J151">
        <f t="shared" si="11"/>
        <v>2.0395833329530433</v>
      </c>
    </row>
    <row r="152" spans="2:19" x14ac:dyDescent="0.3">
      <c r="B152" t="s">
        <v>170</v>
      </c>
      <c r="C152">
        <v>17.639399999999998</v>
      </c>
      <c r="E152">
        <v>626.81129999999996</v>
      </c>
      <c r="G152">
        <v>38.158099999999997</v>
      </c>
      <c r="H152">
        <v>0.73699999999999999</v>
      </c>
      <c r="I152">
        <v>735692.51944444398</v>
      </c>
      <c r="J152">
        <f t="shared" si="11"/>
        <v>2.0416666659293696</v>
      </c>
      <c r="L152" s="1">
        <v>5</v>
      </c>
      <c r="M152" s="1">
        <v>15</v>
      </c>
      <c r="N152">
        <f>+AVERAGE(C152:C156)</f>
        <v>17.658294999999999</v>
      </c>
      <c r="O152">
        <f>+STDEV(C152:C156)</f>
        <v>1.4359844184392519E-2</v>
      </c>
      <c r="P152">
        <f>+AVERAGE(E152:E156)</f>
        <v>628.15621999999996</v>
      </c>
      <c r="Q152">
        <f>+STDEV(E152:E156)</f>
        <v>1.5455089863860567</v>
      </c>
      <c r="R152">
        <f>+AVERAGE(G152:G156)</f>
        <v>38.097740000000002</v>
      </c>
      <c r="S152">
        <f>+STDEV(G152:G156)</f>
        <v>6.2720435266346186E-2</v>
      </c>
    </row>
    <row r="153" spans="2:19" x14ac:dyDescent="0.3">
      <c r="B153" t="s">
        <v>171</v>
      </c>
      <c r="C153">
        <v>17.674700000000001</v>
      </c>
      <c r="E153">
        <v>627.6866</v>
      </c>
      <c r="G153">
        <v>38.124099999999999</v>
      </c>
      <c r="H153">
        <v>0.73899999999999999</v>
      </c>
      <c r="I153">
        <v>735692.52013888897</v>
      </c>
      <c r="J153">
        <f t="shared" si="11"/>
        <v>2.0423611109144986</v>
      </c>
    </row>
    <row r="154" spans="2:19" x14ac:dyDescent="0.3">
      <c r="B154" t="s">
        <v>172</v>
      </c>
      <c r="C154">
        <v>17.66245</v>
      </c>
      <c r="E154">
        <v>630.83050000000003</v>
      </c>
      <c r="G154">
        <v>37.992699999999999</v>
      </c>
      <c r="H154">
        <v>0.73699999999999999</v>
      </c>
      <c r="I154">
        <v>735692.52152777801</v>
      </c>
      <c r="J154">
        <f t="shared" si="11"/>
        <v>2.0437499999534339</v>
      </c>
    </row>
    <row r="155" spans="2:19" x14ac:dyDescent="0.3">
      <c r="B155" t="s">
        <v>173</v>
      </c>
      <c r="C155">
        <v>17.66695</v>
      </c>
      <c r="E155">
        <v>627.68340000000001</v>
      </c>
      <c r="G155">
        <v>38.097000000000001</v>
      </c>
      <c r="H155">
        <v>0.73899999999999999</v>
      </c>
      <c r="I155">
        <v>735692.52152777801</v>
      </c>
      <c r="J155">
        <f t="shared" si="11"/>
        <v>2.0437499999534339</v>
      </c>
    </row>
    <row r="156" spans="2:19" x14ac:dyDescent="0.3">
      <c r="B156" t="s">
        <v>174</v>
      </c>
      <c r="C156">
        <v>17.647974999999999</v>
      </c>
      <c r="E156">
        <v>627.76930000000004</v>
      </c>
      <c r="G156">
        <v>38.116799999999998</v>
      </c>
      <c r="H156">
        <v>0.73799999999999999</v>
      </c>
      <c r="I156">
        <v>735692.52222222195</v>
      </c>
      <c r="J156">
        <f t="shared" si="11"/>
        <v>2.0444444438908249</v>
      </c>
    </row>
    <row r="157" spans="2:19" x14ac:dyDescent="0.3">
      <c r="B157" t="s">
        <v>175</v>
      </c>
      <c r="C157">
        <v>17.61375</v>
      </c>
      <c r="E157">
        <v>626.68910000000005</v>
      </c>
      <c r="G157">
        <v>38.295099999999998</v>
      </c>
      <c r="H157">
        <v>0.73399999999999999</v>
      </c>
      <c r="I157">
        <v>735692.52569444396</v>
      </c>
      <c r="J157">
        <f t="shared" si="11"/>
        <v>2.0479166659060866</v>
      </c>
      <c r="L157">
        <v>6</v>
      </c>
      <c r="M157">
        <v>18</v>
      </c>
      <c r="N157">
        <f>+AVERAGE(C157:C161)</f>
        <v>17.689844999999998</v>
      </c>
      <c r="O157">
        <f>+STDEV(C157:C161)</f>
        <v>4.6560264711447356E-2</v>
      </c>
      <c r="P157">
        <f>+AVERAGE(E157:E161)</f>
        <v>636.03858000000014</v>
      </c>
      <c r="Q157">
        <f>+STDEV(E157:E161)</f>
        <v>16.465785472518469</v>
      </c>
      <c r="R157">
        <f>+AVERAGE(G157:G161)</f>
        <v>38.463980000000006</v>
      </c>
      <c r="S157">
        <f>+STDEV(G157:G161)</f>
        <v>0.1040448797394673</v>
      </c>
    </row>
    <row r="158" spans="2:19" x14ac:dyDescent="0.3">
      <c r="B158" t="s">
        <v>176</v>
      </c>
      <c r="C158">
        <v>17.728200000000001</v>
      </c>
      <c r="E158">
        <v>629.37779999999998</v>
      </c>
      <c r="G158">
        <v>38.451700000000002</v>
      </c>
      <c r="H158">
        <v>0.73299999999999998</v>
      </c>
      <c r="I158">
        <v>735692.527083333</v>
      </c>
      <c r="J158">
        <f t="shared" si="11"/>
        <v>2.0493055549450219</v>
      </c>
    </row>
    <row r="159" spans="2:19" x14ac:dyDescent="0.3">
      <c r="B159" t="s">
        <v>177</v>
      </c>
      <c r="C159">
        <v>17.704474999999999</v>
      </c>
      <c r="E159">
        <v>630.79129999999998</v>
      </c>
      <c r="G159">
        <v>38.475700000000003</v>
      </c>
      <c r="H159">
        <v>0.72899999999999998</v>
      </c>
      <c r="I159">
        <v>735692.52916666702</v>
      </c>
      <c r="J159">
        <f t="shared" si="11"/>
        <v>2.0513888889690861</v>
      </c>
    </row>
    <row r="160" spans="2:19" x14ac:dyDescent="0.3">
      <c r="B160" t="s">
        <v>178</v>
      </c>
      <c r="C160">
        <v>17.722950000000001</v>
      </c>
      <c r="E160">
        <v>627.96929999999998</v>
      </c>
      <c r="G160">
        <v>38.540399999999998</v>
      </c>
      <c r="H160">
        <v>0.73199999999999998</v>
      </c>
      <c r="I160">
        <v>735692.52986111096</v>
      </c>
      <c r="J160">
        <f t="shared" si="11"/>
        <v>2.0520833329064772</v>
      </c>
    </row>
    <row r="161" spans="2:19" x14ac:dyDescent="0.3">
      <c r="B161" t="s">
        <v>179</v>
      </c>
      <c r="C161">
        <v>17.679849999999998</v>
      </c>
      <c r="E161">
        <v>665.36540000000002</v>
      </c>
      <c r="G161">
        <v>38.557000000000002</v>
      </c>
      <c r="H161">
        <v>0.68899999999999995</v>
      </c>
      <c r="I161">
        <v>735692.53125</v>
      </c>
      <c r="J161">
        <f t="shared" si="11"/>
        <v>2.0534722219454125</v>
      </c>
    </row>
    <row r="162" spans="2:19" x14ac:dyDescent="0.3">
      <c r="B162" t="s">
        <v>180</v>
      </c>
      <c r="C162">
        <v>17.792275</v>
      </c>
      <c r="E162">
        <v>627.75030000000004</v>
      </c>
      <c r="G162">
        <v>38.442500000000003</v>
      </c>
      <c r="H162">
        <v>0.73699999999999999</v>
      </c>
      <c r="I162">
        <v>735692.53333333298</v>
      </c>
      <c r="J162">
        <f t="shared" si="11"/>
        <v>2.0555555549217388</v>
      </c>
      <c r="L162">
        <v>7</v>
      </c>
      <c r="M162">
        <v>21</v>
      </c>
      <c r="N162">
        <f>+AVERAGE(C162:C166)</f>
        <v>17.801285</v>
      </c>
      <c r="O162">
        <f>+STDEV(C162:C166)</f>
        <v>1.4469975380075883E-2</v>
      </c>
      <c r="P162">
        <f>+AVERAGE(E162:E166)</f>
        <v>628.6502200000001</v>
      </c>
      <c r="Q162">
        <f>+STDEV(E162:E166)</f>
        <v>0.9992573802579654</v>
      </c>
      <c r="R162">
        <f>+AVERAGE(G162:G166)</f>
        <v>38.396740000000008</v>
      </c>
      <c r="S162">
        <f>+STDEV(G162:G166)</f>
        <v>3.1734571054294385E-2</v>
      </c>
    </row>
    <row r="163" spans="2:19" x14ac:dyDescent="0.3">
      <c r="B163" t="s">
        <v>181</v>
      </c>
      <c r="C163">
        <v>17.788724999999999</v>
      </c>
      <c r="E163">
        <v>627.89329999999995</v>
      </c>
      <c r="G163">
        <v>38.397599999999997</v>
      </c>
      <c r="H163">
        <v>0.73799999999999999</v>
      </c>
      <c r="I163">
        <v>735692.53472222202</v>
      </c>
      <c r="J163">
        <f t="shared" si="11"/>
        <v>2.0569444439606741</v>
      </c>
    </row>
    <row r="164" spans="2:19" x14ac:dyDescent="0.3">
      <c r="B164" t="s">
        <v>182</v>
      </c>
      <c r="C164">
        <v>17.791899999999998</v>
      </c>
      <c r="E164">
        <v>630.1653</v>
      </c>
      <c r="G164">
        <v>38.4069</v>
      </c>
      <c r="H164">
        <v>0.73499999999999999</v>
      </c>
      <c r="I164">
        <v>735692.57291666698</v>
      </c>
      <c r="J164">
        <f t="shared" si="11"/>
        <v>2.09513888892252</v>
      </c>
    </row>
    <row r="165" spans="2:19" x14ac:dyDescent="0.3">
      <c r="B165" t="s">
        <v>183</v>
      </c>
      <c r="C165">
        <v>17.812799999999999</v>
      </c>
      <c r="E165">
        <v>628.33010000000002</v>
      </c>
      <c r="G165">
        <v>38.378799999999998</v>
      </c>
      <c r="H165">
        <v>0.73899999999999999</v>
      </c>
      <c r="I165">
        <v>735692.57361111103</v>
      </c>
      <c r="J165">
        <f t="shared" si="11"/>
        <v>2.0958333329763263</v>
      </c>
    </row>
    <row r="166" spans="2:19" x14ac:dyDescent="0.3">
      <c r="B166" t="s">
        <v>184</v>
      </c>
      <c r="C166">
        <v>17.820724999999999</v>
      </c>
      <c r="E166">
        <v>629.11210000000005</v>
      </c>
      <c r="G166">
        <v>38.357900000000001</v>
      </c>
      <c r="H166">
        <v>0.73799999999999999</v>
      </c>
      <c r="I166">
        <v>735692.57430555602</v>
      </c>
      <c r="J166">
        <f t="shared" si="11"/>
        <v>2.0965277779614553</v>
      </c>
    </row>
    <row r="167" spans="2:19" x14ac:dyDescent="0.3">
      <c r="B167" t="s">
        <v>185</v>
      </c>
      <c r="C167">
        <v>17.726324999999999</v>
      </c>
      <c r="E167">
        <v>630.44740000000002</v>
      </c>
      <c r="G167">
        <v>38.281399999999998</v>
      </c>
      <c r="H167">
        <v>0.73399999999999999</v>
      </c>
      <c r="I167">
        <v>735692.57777777803</v>
      </c>
      <c r="J167">
        <f t="shared" si="11"/>
        <v>2.0999999999767169</v>
      </c>
      <c r="L167">
        <v>8</v>
      </c>
      <c r="M167">
        <v>24</v>
      </c>
      <c r="N167">
        <f>+AVERAGE(C167:C171)</f>
        <v>17.772410000000001</v>
      </c>
      <c r="O167">
        <f>+STDEV(C167:C171)</f>
        <v>3.2947788241398386E-2</v>
      </c>
      <c r="P167">
        <f>+AVERAGE(E167:E171)</f>
        <v>629.19080000000008</v>
      </c>
      <c r="Q167">
        <f>+STDEV(E167:E171)</f>
        <v>1.1255241334595774</v>
      </c>
      <c r="R167">
        <f>+AVERAGE(G167:G171)</f>
        <v>38.395240000000001</v>
      </c>
      <c r="S167">
        <f>+STDEV(G167:G171)</f>
        <v>7.5233489883163043E-2</v>
      </c>
    </row>
    <row r="168" spans="2:19" x14ac:dyDescent="0.3">
      <c r="B168" t="s">
        <v>186</v>
      </c>
      <c r="C168">
        <v>17.794499999999999</v>
      </c>
      <c r="E168">
        <v>628.44320000000005</v>
      </c>
      <c r="G168">
        <v>38.481499999999997</v>
      </c>
      <c r="H168">
        <v>0.73599999999999999</v>
      </c>
      <c r="I168">
        <v>735692.57916666695</v>
      </c>
      <c r="J168">
        <f t="shared" si="11"/>
        <v>2.1013888888992369</v>
      </c>
    </row>
    <row r="169" spans="2:19" x14ac:dyDescent="0.3">
      <c r="B169" t="s">
        <v>187</v>
      </c>
      <c r="C169">
        <v>17.763725000000001</v>
      </c>
      <c r="E169">
        <v>628.04600000000005</v>
      </c>
      <c r="G169">
        <v>38.383699999999997</v>
      </c>
      <c r="H169">
        <v>0.73699999999999999</v>
      </c>
      <c r="I169">
        <v>735692.58055555599</v>
      </c>
      <c r="J169">
        <f t="shared" si="11"/>
        <v>2.1027777779381722</v>
      </c>
    </row>
    <row r="170" spans="2:19" x14ac:dyDescent="0.3">
      <c r="B170" t="s">
        <v>188</v>
      </c>
      <c r="C170">
        <v>17.765075</v>
      </c>
      <c r="E170">
        <v>628.6671</v>
      </c>
      <c r="G170">
        <v>38.3889</v>
      </c>
      <c r="H170">
        <v>0.73599999999999999</v>
      </c>
      <c r="I170">
        <v>735692.58194444398</v>
      </c>
      <c r="J170">
        <f t="shared" si="11"/>
        <v>2.1041666659293696</v>
      </c>
    </row>
    <row r="171" spans="2:19" x14ac:dyDescent="0.3">
      <c r="B171" t="s">
        <v>189</v>
      </c>
      <c r="C171">
        <v>17.812425000000001</v>
      </c>
      <c r="E171">
        <v>630.35029999999995</v>
      </c>
      <c r="G171">
        <v>38.4407</v>
      </c>
      <c r="H171">
        <v>0.73499999999999999</v>
      </c>
      <c r="I171">
        <v>735692.58263888897</v>
      </c>
      <c r="J171">
        <f t="shared" si="11"/>
        <v>2.1048611109144986</v>
      </c>
    </row>
    <row r="172" spans="2:19" x14ac:dyDescent="0.3">
      <c r="B172" t="s">
        <v>190</v>
      </c>
      <c r="C172">
        <v>17.644224999999999</v>
      </c>
      <c r="E172">
        <v>629.0068</v>
      </c>
      <c r="G172">
        <v>38.428100000000001</v>
      </c>
      <c r="H172">
        <v>0.73</v>
      </c>
      <c r="I172">
        <v>735692.58819444396</v>
      </c>
      <c r="J172">
        <f t="shared" si="11"/>
        <v>2.1104166659060866</v>
      </c>
      <c r="L172">
        <v>9</v>
      </c>
      <c r="M172">
        <v>27</v>
      </c>
      <c r="N172">
        <f>+AVERAGE(C172:C176)</f>
        <v>17.655290000000001</v>
      </c>
      <c r="O172">
        <f>+STDEV(C172:C176)</f>
        <v>1.4021129144972931E-2</v>
      </c>
      <c r="P172">
        <f>+AVERAGE(E172:E176)</f>
        <v>629.91684000000009</v>
      </c>
      <c r="Q172">
        <f>+STDEV(E172:E176)</f>
        <v>0.68638031221764284</v>
      </c>
      <c r="R172">
        <f>+AVERAGE(G172:G176)</f>
        <v>38.365539999999996</v>
      </c>
      <c r="S172">
        <f>+STDEV(G172:G176)</f>
        <v>5.7037820785860532E-2</v>
      </c>
    </row>
    <row r="173" spans="2:19" x14ac:dyDescent="0.3">
      <c r="B173" t="s">
        <v>191</v>
      </c>
      <c r="C173">
        <v>17.658650000000002</v>
      </c>
      <c r="E173">
        <v>630.19090000000006</v>
      </c>
      <c r="G173">
        <v>38.410800000000002</v>
      </c>
      <c r="H173">
        <v>0.73</v>
      </c>
      <c r="I173">
        <v>735692.58888888895</v>
      </c>
      <c r="J173">
        <f t="shared" si="11"/>
        <v>2.1111111108912155</v>
      </c>
    </row>
    <row r="174" spans="2:19" x14ac:dyDescent="0.3">
      <c r="B174" t="s">
        <v>192</v>
      </c>
      <c r="C174">
        <v>17.656749999999999</v>
      </c>
      <c r="E174">
        <v>630.82619999999997</v>
      </c>
      <c r="G174">
        <v>38.283900000000003</v>
      </c>
      <c r="H174">
        <v>0.73099999999999998</v>
      </c>
      <c r="I174">
        <v>735692.589583333</v>
      </c>
      <c r="J174">
        <f t="shared" si="11"/>
        <v>2.1118055549450219</v>
      </c>
    </row>
    <row r="175" spans="2:19" x14ac:dyDescent="0.3">
      <c r="B175" t="s">
        <v>193</v>
      </c>
      <c r="C175">
        <v>17.640650000000001</v>
      </c>
      <c r="E175">
        <v>629.53840000000002</v>
      </c>
      <c r="G175">
        <v>38.347799999999999</v>
      </c>
      <c r="H175">
        <v>0.73099999999999998</v>
      </c>
      <c r="I175">
        <v>735692.59027777798</v>
      </c>
      <c r="J175">
        <f t="shared" si="11"/>
        <v>2.1124999999301508</v>
      </c>
    </row>
    <row r="176" spans="2:19" x14ac:dyDescent="0.3">
      <c r="B176" t="s">
        <v>194</v>
      </c>
      <c r="C176">
        <v>17.676175000000001</v>
      </c>
      <c r="E176">
        <v>630.02189999999996</v>
      </c>
      <c r="G176">
        <v>38.357100000000003</v>
      </c>
      <c r="H176">
        <v>0.73099999999999998</v>
      </c>
      <c r="I176">
        <v>735692.59097222204</v>
      </c>
      <c r="J176">
        <f t="shared" si="11"/>
        <v>2.1131944439839572</v>
      </c>
    </row>
    <row r="177" spans="2:19" x14ac:dyDescent="0.3">
      <c r="B177" t="s">
        <v>119</v>
      </c>
      <c r="C177">
        <v>18.007574999999999</v>
      </c>
      <c r="E177">
        <v>629.71640000000002</v>
      </c>
      <c r="G177">
        <v>38.313600000000001</v>
      </c>
      <c r="H177">
        <v>0.746</v>
      </c>
      <c r="I177">
        <v>735692.59444444405</v>
      </c>
      <c r="J177">
        <f t="shared" si="11"/>
        <v>2.1166666659992188</v>
      </c>
      <c r="K177" s="3" t="s">
        <v>275</v>
      </c>
      <c r="L177">
        <v>0</v>
      </c>
      <c r="M177">
        <v>0</v>
      </c>
      <c r="N177">
        <f>+AVERAGE(C177:C181)</f>
        <v>18.022012500000002</v>
      </c>
      <c r="O177">
        <f>+STDEV(C177:C181)</f>
        <v>9.9243072806117303E-3</v>
      </c>
      <c r="P177">
        <f>+AVERAGE(E177:E181)</f>
        <v>646.77683999999999</v>
      </c>
      <c r="Q177">
        <f>+STDEV(E177:E181)</f>
        <v>25.235172954885783</v>
      </c>
      <c r="R177">
        <f>+AVERAGE(G177:G181)</f>
        <v>38.28098</v>
      </c>
      <c r="S177">
        <f>+STDEV(G177:G181)</f>
        <v>2.8044910411695215E-2</v>
      </c>
    </row>
    <row r="178" spans="2:19" x14ac:dyDescent="0.3">
      <c r="B178" t="s">
        <v>120</v>
      </c>
      <c r="C178">
        <v>18.0291</v>
      </c>
      <c r="E178">
        <v>684.35839999999996</v>
      </c>
      <c r="G178">
        <v>38.302999999999997</v>
      </c>
      <c r="H178">
        <v>0.68799999999999994</v>
      </c>
      <c r="I178">
        <v>735692.59583333298</v>
      </c>
      <c r="J178">
        <f t="shared" si="11"/>
        <v>2.1180555549217388</v>
      </c>
    </row>
    <row r="179" spans="2:19" x14ac:dyDescent="0.3">
      <c r="B179" t="s">
        <v>121</v>
      </c>
      <c r="C179">
        <v>18.023475000000001</v>
      </c>
      <c r="E179">
        <v>661.59199999999998</v>
      </c>
      <c r="G179">
        <v>38.243099999999998</v>
      </c>
      <c r="H179">
        <v>0.71199999999999997</v>
      </c>
      <c r="I179">
        <v>735692.59652777796</v>
      </c>
      <c r="J179">
        <f t="shared" si="11"/>
        <v>2.1187499999068677</v>
      </c>
    </row>
    <row r="180" spans="2:19" x14ac:dyDescent="0.3">
      <c r="B180" t="s">
        <v>122</v>
      </c>
      <c r="C180">
        <v>18.027899999999999</v>
      </c>
      <c r="E180">
        <v>629.17290000000003</v>
      </c>
      <c r="G180">
        <v>38.2759</v>
      </c>
      <c r="H180">
        <v>0.749</v>
      </c>
      <c r="I180">
        <v>735692.59722222202</v>
      </c>
      <c r="J180">
        <f t="shared" si="11"/>
        <v>2.1194444439606741</v>
      </c>
    </row>
    <row r="181" spans="2:19" x14ac:dyDescent="0.3">
      <c r="B181" t="s">
        <v>123</v>
      </c>
      <c r="C181" t="s">
        <v>254</v>
      </c>
      <c r="E181">
        <v>629.04449999999997</v>
      </c>
      <c r="G181">
        <v>38.269300000000001</v>
      </c>
      <c r="H181" t="s">
        <v>254</v>
      </c>
      <c r="I181">
        <v>735692.597916667</v>
      </c>
      <c r="J181">
        <f t="shared" si="11"/>
        <v>2.120138888945803</v>
      </c>
    </row>
    <row r="182" spans="2:19" x14ac:dyDescent="0.3">
      <c r="B182" t="s">
        <v>124</v>
      </c>
      <c r="C182">
        <v>18.031224999999999</v>
      </c>
      <c r="E182">
        <v>626.91579999999999</v>
      </c>
      <c r="G182">
        <v>37.999699999999997</v>
      </c>
      <c r="H182">
        <v>0.75700000000000001</v>
      </c>
      <c r="I182">
        <v>735692.59930555604</v>
      </c>
      <c r="J182">
        <f t="shared" si="11"/>
        <v>2.1215277779847383</v>
      </c>
    </row>
    <row r="183" spans="2:19" x14ac:dyDescent="0.3">
      <c r="B183" t="s">
        <v>125</v>
      </c>
      <c r="C183">
        <v>18.086525000000002</v>
      </c>
      <c r="E183">
        <v>628.56569999999999</v>
      </c>
      <c r="G183">
        <v>38.592799999999997</v>
      </c>
      <c r="H183">
        <v>0.746</v>
      </c>
      <c r="I183">
        <v>735692.60138888902</v>
      </c>
      <c r="J183">
        <f t="shared" si="11"/>
        <v>2.1236111109610647</v>
      </c>
      <c r="L183">
        <v>1</v>
      </c>
      <c r="M183">
        <v>10</v>
      </c>
      <c r="N183">
        <f>+AVERAGE(C183:C187)</f>
        <v>18.106145000000001</v>
      </c>
      <c r="O183">
        <f>+STDEV(C183:C187)</f>
        <v>1.7806190987968044E-2</v>
      </c>
      <c r="P183">
        <f>+AVERAGE(E183:E187)</f>
        <v>629.05406000000005</v>
      </c>
      <c r="Q183">
        <f>+STDEV(E183:E187)</f>
        <v>0.46031053974464903</v>
      </c>
      <c r="R183">
        <f>+AVERAGE(G183:G187)</f>
        <v>38.572659999999999</v>
      </c>
      <c r="S183">
        <f>+STDEV(G183:G187)</f>
        <v>7.4693828392978528E-2</v>
      </c>
    </row>
    <row r="184" spans="2:19" x14ac:dyDescent="0.3">
      <c r="B184" t="s">
        <v>126</v>
      </c>
      <c r="C184">
        <v>18.091125000000002</v>
      </c>
      <c r="E184">
        <v>628.57119999999998</v>
      </c>
      <c r="G184">
        <v>38.539900000000003</v>
      </c>
      <c r="H184">
        <v>0.747</v>
      </c>
      <c r="I184">
        <v>735692.60208333295</v>
      </c>
      <c r="J184">
        <f t="shared" si="11"/>
        <v>2.1243055548984557</v>
      </c>
    </row>
    <row r="185" spans="2:19" x14ac:dyDescent="0.3">
      <c r="B185" t="s">
        <v>127</v>
      </c>
      <c r="C185">
        <v>18.113700000000001</v>
      </c>
      <c r="E185">
        <v>629.47249999999997</v>
      </c>
      <c r="G185">
        <v>38.672199999999997</v>
      </c>
      <c r="H185">
        <v>0.74399999999999999</v>
      </c>
      <c r="I185">
        <v>735692.60347222199</v>
      </c>
      <c r="J185">
        <f t="shared" si="11"/>
        <v>2.125694443937391</v>
      </c>
    </row>
    <row r="186" spans="2:19" x14ac:dyDescent="0.3">
      <c r="B186" t="s">
        <v>128</v>
      </c>
      <c r="C186">
        <v>18.108875000000001</v>
      </c>
      <c r="E186">
        <v>629.48540000000003</v>
      </c>
      <c r="G186">
        <v>38.588999999999999</v>
      </c>
      <c r="H186">
        <v>0.745</v>
      </c>
      <c r="I186">
        <v>735692.60486111103</v>
      </c>
      <c r="J186">
        <f t="shared" si="11"/>
        <v>2.1270833329763263</v>
      </c>
    </row>
    <row r="187" spans="2:19" x14ac:dyDescent="0.3">
      <c r="B187" t="s">
        <v>129</v>
      </c>
      <c r="C187">
        <v>18.130500000000001</v>
      </c>
      <c r="E187">
        <v>629.17550000000006</v>
      </c>
      <c r="G187">
        <v>38.4694</v>
      </c>
      <c r="H187">
        <v>0.749</v>
      </c>
      <c r="I187">
        <v>735692.60486111103</v>
      </c>
      <c r="J187">
        <f t="shared" si="11"/>
        <v>2.1270833329763263</v>
      </c>
    </row>
    <row r="188" spans="2:19" x14ac:dyDescent="0.3">
      <c r="B188" t="s">
        <v>130</v>
      </c>
      <c r="C188">
        <v>18.062474999999999</v>
      </c>
      <c r="E188">
        <v>628.74419999999998</v>
      </c>
      <c r="G188">
        <v>38.492199999999997</v>
      </c>
      <c r="H188">
        <v>0.746</v>
      </c>
      <c r="I188">
        <v>735692.60694444505</v>
      </c>
      <c r="J188">
        <f t="shared" si="11"/>
        <v>2.1291666670003906</v>
      </c>
      <c r="L188">
        <v>2</v>
      </c>
      <c r="M188">
        <v>20</v>
      </c>
      <c r="N188">
        <f>+AVERAGE(C188:C192)</f>
        <v>18.078720000000001</v>
      </c>
      <c r="O188">
        <f>+STDEV(C188:C192)</f>
        <v>2.4118142807853116E-2</v>
      </c>
      <c r="P188">
        <f>+AVERAGE(E188:E192)</f>
        <v>628.90689999999995</v>
      </c>
      <c r="Q188">
        <f>+STDEV(E188:E192)</f>
        <v>1.4701321352177825</v>
      </c>
      <c r="R188">
        <f>+AVERAGE(G188:G192)</f>
        <v>38.418800000000005</v>
      </c>
      <c r="S188">
        <f>+STDEV(G188:G192)</f>
        <v>9.1181138400438663E-2</v>
      </c>
    </row>
    <row r="189" spans="2:19" x14ac:dyDescent="0.3">
      <c r="B189" t="s">
        <v>131</v>
      </c>
      <c r="C189">
        <v>18.059950000000001</v>
      </c>
      <c r="E189">
        <v>629.78099999999995</v>
      </c>
      <c r="G189">
        <v>38.331000000000003</v>
      </c>
      <c r="H189">
        <v>0.748</v>
      </c>
      <c r="I189">
        <v>735692.60763888899</v>
      </c>
      <c r="J189">
        <f t="shared" si="11"/>
        <v>2.1298611109377816</v>
      </c>
    </row>
    <row r="190" spans="2:19" x14ac:dyDescent="0.3">
      <c r="B190" t="s">
        <v>132</v>
      </c>
      <c r="C190">
        <v>18.103349999999999</v>
      </c>
      <c r="E190">
        <v>626.72770000000003</v>
      </c>
      <c r="G190">
        <v>38.453600000000002</v>
      </c>
      <c r="H190">
        <v>0.751</v>
      </c>
      <c r="I190">
        <v>735692.60833333305</v>
      </c>
      <c r="J190">
        <f t="shared" si="11"/>
        <v>2.130555554991588</v>
      </c>
    </row>
    <row r="191" spans="2:19" x14ac:dyDescent="0.3">
      <c r="B191" t="s">
        <v>133</v>
      </c>
      <c r="C191">
        <v>18.061</v>
      </c>
      <c r="E191">
        <v>630.64790000000005</v>
      </c>
      <c r="G191">
        <v>38.505400000000002</v>
      </c>
      <c r="H191">
        <v>0.74399999999999999</v>
      </c>
      <c r="I191">
        <v>735692.60902777803</v>
      </c>
      <c r="J191">
        <f t="shared" si="11"/>
        <v>2.1312499999767169</v>
      </c>
    </row>
    <row r="192" spans="2:19" x14ac:dyDescent="0.3">
      <c r="B192" t="s">
        <v>134</v>
      </c>
      <c r="C192">
        <v>18.106825000000001</v>
      </c>
      <c r="E192">
        <v>628.63369999999998</v>
      </c>
      <c r="G192">
        <v>38.311799999999998</v>
      </c>
      <c r="H192">
        <v>0.752</v>
      </c>
      <c r="I192">
        <v>735692.60972222197</v>
      </c>
      <c r="J192">
        <f t="shared" si="11"/>
        <v>2.131944443914108</v>
      </c>
    </row>
    <row r="193" spans="2:19" x14ac:dyDescent="0.3">
      <c r="B193" t="s">
        <v>135</v>
      </c>
      <c r="C193">
        <v>18.039275</v>
      </c>
      <c r="E193">
        <v>626.72969999999998</v>
      </c>
      <c r="G193">
        <v>38.6755</v>
      </c>
      <c r="H193">
        <v>0.74399999999999999</v>
      </c>
      <c r="I193">
        <v>735692.61250000005</v>
      </c>
      <c r="J193">
        <f t="shared" si="11"/>
        <v>2.1347222219919786</v>
      </c>
      <c r="L193">
        <v>3</v>
      </c>
      <c r="M193">
        <v>30</v>
      </c>
      <c r="N193">
        <f>+AVERAGE(C193:C197)</f>
        <v>18.10211</v>
      </c>
      <c r="O193">
        <f>+STDEV(C193:C197)</f>
        <v>3.5875608008784837E-2</v>
      </c>
      <c r="P193">
        <f>+AVERAGE(E193:E197)</f>
        <v>625.98329999999999</v>
      </c>
      <c r="Q193">
        <f>+STDEV(E193:E197)</f>
        <v>4.7539393785575381</v>
      </c>
      <c r="R193">
        <f>+AVERAGE(G193:G197)</f>
        <v>38.531719999999993</v>
      </c>
      <c r="S193">
        <f>+STDEV(G193:G197)</f>
        <v>0.10622248820282867</v>
      </c>
    </row>
    <row r="194" spans="2:19" x14ac:dyDescent="0.3">
      <c r="B194" t="s">
        <v>136</v>
      </c>
      <c r="C194">
        <v>18.106574999999999</v>
      </c>
      <c r="E194">
        <v>617.93859999999995</v>
      </c>
      <c r="G194">
        <v>38.412399999999998</v>
      </c>
      <c r="H194">
        <v>0.76300000000000001</v>
      </c>
      <c r="I194">
        <v>735692.61319444398</v>
      </c>
      <c r="J194">
        <f t="shared" ref="J194:J255" si="12">I194-$I$2</f>
        <v>2.1354166659293696</v>
      </c>
    </row>
    <row r="195" spans="2:19" x14ac:dyDescent="0.3">
      <c r="B195" t="s">
        <v>137</v>
      </c>
      <c r="C195">
        <v>18.120899999999999</v>
      </c>
      <c r="E195">
        <v>627.45939999999996</v>
      </c>
      <c r="G195">
        <v>38.445</v>
      </c>
      <c r="H195">
        <v>0.751</v>
      </c>
      <c r="I195">
        <v>735692.61388888897</v>
      </c>
      <c r="J195">
        <f t="shared" si="12"/>
        <v>2.1361111109144986</v>
      </c>
    </row>
    <row r="196" spans="2:19" x14ac:dyDescent="0.3">
      <c r="B196" t="s">
        <v>138</v>
      </c>
      <c r="C196">
        <v>18.126574999999999</v>
      </c>
      <c r="E196">
        <v>627.16269999999997</v>
      </c>
      <c r="G196">
        <v>38.543300000000002</v>
      </c>
      <c r="H196">
        <v>0.75</v>
      </c>
      <c r="I196">
        <v>735692.61527777801</v>
      </c>
      <c r="J196">
        <f t="shared" si="12"/>
        <v>2.1374999999534339</v>
      </c>
    </row>
    <row r="197" spans="2:19" x14ac:dyDescent="0.3">
      <c r="B197" t="s">
        <v>139</v>
      </c>
      <c r="C197">
        <v>18.117225000000001</v>
      </c>
      <c r="E197">
        <v>630.62609999999995</v>
      </c>
      <c r="G197">
        <v>38.5824</v>
      </c>
      <c r="H197">
        <v>0.745</v>
      </c>
      <c r="I197">
        <v>735692.61597222195</v>
      </c>
      <c r="J197">
        <f t="shared" si="12"/>
        <v>2.1381944438908249</v>
      </c>
    </row>
    <row r="198" spans="2:19" x14ac:dyDescent="0.3">
      <c r="B198" t="s">
        <v>140</v>
      </c>
      <c r="C198">
        <v>18.114374999999999</v>
      </c>
      <c r="E198">
        <v>627.66579999999999</v>
      </c>
      <c r="G198">
        <v>37.757899999999999</v>
      </c>
      <c r="H198">
        <v>0.76400000000000001</v>
      </c>
      <c r="I198">
        <v>735692.61805555597</v>
      </c>
      <c r="J198">
        <f t="shared" si="12"/>
        <v>2.1402777779148892</v>
      </c>
      <c r="L198">
        <v>4</v>
      </c>
      <c r="M198">
        <v>40</v>
      </c>
      <c r="N198">
        <f>+AVERAGE(C198:C202)</f>
        <v>18.114239999999999</v>
      </c>
      <c r="O198">
        <f>+STDEV(C198:C202)</f>
        <v>4.7529464545693033E-3</v>
      </c>
      <c r="P198">
        <f>+AVERAGE(E198:E202)</f>
        <v>628.90440000000001</v>
      </c>
      <c r="Q198">
        <f>+STDEV(E198:E202)</f>
        <v>1.8559797129818123</v>
      </c>
      <c r="R198">
        <f>+AVERAGE(G198:G202)</f>
        <v>38.30368</v>
      </c>
      <c r="S198">
        <f>+STDEV(G198:G202)</f>
        <v>0.31576543826074482</v>
      </c>
    </row>
    <row r="199" spans="2:19" x14ac:dyDescent="0.3">
      <c r="B199" t="s">
        <v>141</v>
      </c>
      <c r="C199">
        <v>18.107875</v>
      </c>
      <c r="E199">
        <v>627.50909999999999</v>
      </c>
      <c r="G199">
        <v>38.5807</v>
      </c>
      <c r="H199">
        <v>0.748</v>
      </c>
      <c r="I199">
        <v>735692.61944444396</v>
      </c>
      <c r="J199">
        <f t="shared" si="12"/>
        <v>2.1416666659060866</v>
      </c>
    </row>
    <row r="200" spans="2:19" x14ac:dyDescent="0.3">
      <c r="B200" t="s">
        <v>142</v>
      </c>
      <c r="C200">
        <v>18.113924999999998</v>
      </c>
      <c r="E200">
        <v>630.38940000000002</v>
      </c>
      <c r="G200">
        <v>38.400300000000001</v>
      </c>
      <c r="H200">
        <v>0.748</v>
      </c>
      <c r="I200">
        <v>735692.62013888895</v>
      </c>
      <c r="J200">
        <f t="shared" si="12"/>
        <v>2.1423611108912155</v>
      </c>
    </row>
    <row r="201" spans="2:19" x14ac:dyDescent="0.3">
      <c r="B201" t="s">
        <v>143</v>
      </c>
      <c r="C201">
        <v>18.11375</v>
      </c>
      <c r="E201">
        <v>627.55110000000002</v>
      </c>
      <c r="G201">
        <v>38.395400000000002</v>
      </c>
      <c r="H201">
        <v>0.752</v>
      </c>
      <c r="I201">
        <v>735692.62013888895</v>
      </c>
      <c r="J201">
        <f t="shared" si="12"/>
        <v>2.1423611108912155</v>
      </c>
    </row>
    <row r="202" spans="2:19" x14ac:dyDescent="0.3">
      <c r="B202" t="s">
        <v>144</v>
      </c>
      <c r="C202">
        <v>18.121275000000001</v>
      </c>
      <c r="E202">
        <v>631.40660000000003</v>
      </c>
      <c r="G202">
        <v>38.384099999999997</v>
      </c>
      <c r="H202">
        <v>0.748</v>
      </c>
      <c r="I202">
        <v>735692.620833333</v>
      </c>
      <c r="J202">
        <f t="shared" si="12"/>
        <v>2.1430555549450219</v>
      </c>
    </row>
    <row r="203" spans="2:19" x14ac:dyDescent="0.3">
      <c r="B203" t="s">
        <v>195</v>
      </c>
      <c r="C203">
        <v>17.886700000000001</v>
      </c>
      <c r="E203">
        <v>630.70029999999997</v>
      </c>
      <c r="G203">
        <v>38.405700000000003</v>
      </c>
      <c r="H203">
        <v>0.73799999999999999</v>
      </c>
      <c r="I203">
        <v>735692.62222222204</v>
      </c>
      <c r="J203">
        <f t="shared" si="12"/>
        <v>2.1444444439839572</v>
      </c>
      <c r="K203" s="3" t="s">
        <v>276</v>
      </c>
      <c r="L203">
        <v>0</v>
      </c>
      <c r="M203">
        <v>0</v>
      </c>
      <c r="N203">
        <f>+AVERAGE(C203:C207)</f>
        <v>17.958144999999998</v>
      </c>
      <c r="O203">
        <f>+STDEV(C203:C207)</f>
        <v>4.1040880533925538E-2</v>
      </c>
      <c r="P203">
        <f>+AVERAGE(E203:E207)</f>
        <v>631.57161999999994</v>
      </c>
      <c r="Q203">
        <f>+STDEV(E203:E207)</f>
        <v>2.0205277026064317</v>
      </c>
      <c r="R203">
        <f>+AVERAGE(G203:G207)</f>
        <v>38.235260000000004</v>
      </c>
      <c r="S203">
        <f>+STDEV(G203:G207)</f>
        <v>0.13640129398213141</v>
      </c>
    </row>
    <row r="204" spans="2:19" x14ac:dyDescent="0.3">
      <c r="B204" t="s">
        <v>196</v>
      </c>
      <c r="C204">
        <v>17.969200000000001</v>
      </c>
      <c r="E204">
        <v>633.8614</v>
      </c>
      <c r="G204">
        <v>38.080800000000004</v>
      </c>
      <c r="H204">
        <v>0.74399999999999999</v>
      </c>
      <c r="I204">
        <v>735692.62291666702</v>
      </c>
      <c r="J204">
        <f t="shared" si="12"/>
        <v>2.1451388889690861</v>
      </c>
    </row>
    <row r="205" spans="2:19" x14ac:dyDescent="0.3">
      <c r="B205" t="s">
        <v>197</v>
      </c>
      <c r="C205">
        <v>17.974250000000001</v>
      </c>
      <c r="E205">
        <v>629.99109999999996</v>
      </c>
      <c r="G205">
        <v>38.191800000000001</v>
      </c>
      <c r="H205">
        <v>0.747</v>
      </c>
      <c r="I205">
        <v>735692.62361111096</v>
      </c>
      <c r="J205">
        <f t="shared" si="12"/>
        <v>2.1458333329064772</v>
      </c>
    </row>
    <row r="206" spans="2:19" x14ac:dyDescent="0.3">
      <c r="B206" t="s">
        <v>198</v>
      </c>
      <c r="C206">
        <v>17.96865</v>
      </c>
      <c r="E206">
        <v>633.62959999999998</v>
      </c>
      <c r="G206">
        <v>38.1509</v>
      </c>
      <c r="H206">
        <v>0.74299999999999999</v>
      </c>
      <c r="I206">
        <v>735692.62430555595</v>
      </c>
      <c r="J206">
        <f t="shared" si="12"/>
        <v>2.1465277778916061</v>
      </c>
    </row>
    <row r="207" spans="2:19" x14ac:dyDescent="0.3">
      <c r="B207" t="s">
        <v>199</v>
      </c>
      <c r="C207">
        <v>17.991924999999998</v>
      </c>
      <c r="E207">
        <v>629.67570000000001</v>
      </c>
      <c r="G207">
        <v>38.347099999999998</v>
      </c>
      <c r="H207">
        <v>0.745</v>
      </c>
      <c r="I207">
        <v>735692.625</v>
      </c>
      <c r="J207">
        <f t="shared" si="12"/>
        <v>2.1472222219454125</v>
      </c>
    </row>
    <row r="208" spans="2:19" x14ac:dyDescent="0.3">
      <c r="B208" t="s">
        <v>200</v>
      </c>
      <c r="C208">
        <v>17.998049999999999</v>
      </c>
      <c r="E208">
        <v>630.70069999999998</v>
      </c>
      <c r="G208">
        <v>38.3645</v>
      </c>
      <c r="H208">
        <v>0.74399999999999999</v>
      </c>
      <c r="I208">
        <v>735692.62708333298</v>
      </c>
      <c r="J208">
        <f t="shared" si="12"/>
        <v>2.1493055549217388</v>
      </c>
      <c r="L208">
        <v>1</v>
      </c>
      <c r="M208">
        <v>10</v>
      </c>
      <c r="N208">
        <f>+AVERAGE(C208:C212)</f>
        <v>17.97953</v>
      </c>
      <c r="O208">
        <f>+STDEV(C208:C212)</f>
        <v>4.0917261791327451E-2</v>
      </c>
      <c r="P208">
        <f>+AVERAGE(E208:E212)</f>
        <v>630.42818000000011</v>
      </c>
      <c r="Q208">
        <f>+STDEV(E208:E212)</f>
        <v>1.4911361899571469</v>
      </c>
      <c r="R208">
        <f>+AVERAGE(G208:G212)</f>
        <v>38.369640000000004</v>
      </c>
      <c r="S208">
        <f>+STDEV(G208:G212)</f>
        <v>0.10044158999139605</v>
      </c>
    </row>
    <row r="209" spans="2:19" x14ac:dyDescent="0.3">
      <c r="B209" t="s">
        <v>201</v>
      </c>
      <c r="C209">
        <v>17.929749999999999</v>
      </c>
      <c r="E209">
        <v>629.44730000000004</v>
      </c>
      <c r="G209">
        <v>38.317999999999998</v>
      </c>
      <c r="H209">
        <v>0.74299999999999999</v>
      </c>
      <c r="I209">
        <v>735692.62847222202</v>
      </c>
      <c r="J209">
        <f t="shared" si="12"/>
        <v>2.1506944439606741</v>
      </c>
    </row>
    <row r="210" spans="2:19" x14ac:dyDescent="0.3">
      <c r="B210" t="s">
        <v>202</v>
      </c>
      <c r="C210">
        <v>17.941475000000001</v>
      </c>
      <c r="E210">
        <v>629.35</v>
      </c>
      <c r="G210">
        <v>38.233400000000003</v>
      </c>
      <c r="H210">
        <v>0.746</v>
      </c>
      <c r="I210">
        <v>735692.629166667</v>
      </c>
      <c r="J210">
        <f t="shared" si="12"/>
        <v>2.151388888945803</v>
      </c>
    </row>
    <row r="211" spans="2:19" x14ac:dyDescent="0.3">
      <c r="B211" t="s">
        <v>203</v>
      </c>
      <c r="C211">
        <v>18.010625000000001</v>
      </c>
      <c r="E211">
        <v>632.91819999999996</v>
      </c>
      <c r="G211">
        <v>38.450800000000001</v>
      </c>
      <c r="H211">
        <v>0.74</v>
      </c>
      <c r="I211">
        <v>735692.62986111105</v>
      </c>
      <c r="J211">
        <f t="shared" si="12"/>
        <v>2.1520833329996094</v>
      </c>
    </row>
    <row r="212" spans="2:19" x14ac:dyDescent="0.3">
      <c r="B212" t="s">
        <v>204</v>
      </c>
      <c r="C212">
        <v>18.017749999999999</v>
      </c>
      <c r="E212">
        <v>629.72469999999998</v>
      </c>
      <c r="G212">
        <v>38.481499999999997</v>
      </c>
      <c r="H212">
        <v>0.74399999999999999</v>
      </c>
      <c r="I212">
        <v>735692.62986111105</v>
      </c>
      <c r="J212">
        <f t="shared" si="12"/>
        <v>2.1520833329996094</v>
      </c>
    </row>
    <row r="213" spans="2:19" x14ac:dyDescent="0.3">
      <c r="B213" t="s">
        <v>205</v>
      </c>
      <c r="C213">
        <v>17.971975</v>
      </c>
      <c r="E213">
        <v>632.11659999999995</v>
      </c>
      <c r="G213">
        <v>38.2532</v>
      </c>
      <c r="H213">
        <v>0.74299999999999999</v>
      </c>
      <c r="I213">
        <v>735692.63263888902</v>
      </c>
      <c r="J213">
        <f t="shared" si="12"/>
        <v>2.1548611109610647</v>
      </c>
      <c r="L213">
        <v>2</v>
      </c>
      <c r="M213">
        <v>20</v>
      </c>
      <c r="N213">
        <f>+AVERAGE(C213:C217)</f>
        <v>17.959344999999999</v>
      </c>
      <c r="O213">
        <f>+STDEV(C213:C217)</f>
        <v>1.970043939865351E-2</v>
      </c>
      <c r="P213">
        <f>+AVERAGE(E213:E217)</f>
        <v>633.89819999999997</v>
      </c>
      <c r="Q213">
        <f>+STDEV(E213:E217)</f>
        <v>5.2337602404963377</v>
      </c>
      <c r="R213">
        <f>+AVERAGE(G213:G217)</f>
        <v>38.233319999999999</v>
      </c>
      <c r="S213">
        <f>+STDEV(G213:G217)</f>
        <v>2.4851498948756209E-2</v>
      </c>
    </row>
    <row r="214" spans="2:19" x14ac:dyDescent="0.3">
      <c r="B214" t="s">
        <v>206</v>
      </c>
      <c r="C214">
        <v>17.97925</v>
      </c>
      <c r="E214">
        <v>631.99929999999995</v>
      </c>
      <c r="G214">
        <v>38.197699999999998</v>
      </c>
      <c r="H214">
        <v>0.745</v>
      </c>
      <c r="I214">
        <v>735692.63333333295</v>
      </c>
      <c r="J214">
        <f t="shared" si="12"/>
        <v>2.1555555548984557</v>
      </c>
    </row>
    <row r="215" spans="2:19" x14ac:dyDescent="0.3">
      <c r="B215" t="s">
        <v>207</v>
      </c>
      <c r="C215">
        <v>17.928374999999999</v>
      </c>
      <c r="E215">
        <v>643.06820000000005</v>
      </c>
      <c r="G215">
        <v>38.249499999999998</v>
      </c>
      <c r="H215">
        <v>0.72899999999999998</v>
      </c>
      <c r="I215">
        <v>735692.63333333295</v>
      </c>
      <c r="J215">
        <f t="shared" si="12"/>
        <v>2.1555555548984557</v>
      </c>
    </row>
    <row r="216" spans="2:19" x14ac:dyDescent="0.3">
      <c r="B216" t="s">
        <v>208</v>
      </c>
      <c r="C216">
        <v>17.962824999999999</v>
      </c>
      <c r="E216">
        <v>629.8057</v>
      </c>
      <c r="G216">
        <v>38.249600000000001</v>
      </c>
      <c r="H216">
        <v>0.746</v>
      </c>
      <c r="I216">
        <v>735692.63402777805</v>
      </c>
      <c r="J216">
        <f t="shared" si="12"/>
        <v>2.15625</v>
      </c>
    </row>
    <row r="217" spans="2:19" x14ac:dyDescent="0.3">
      <c r="B217" t="s">
        <v>209</v>
      </c>
      <c r="C217">
        <v>17.9543</v>
      </c>
      <c r="E217">
        <v>632.50120000000004</v>
      </c>
      <c r="G217">
        <v>38.2166</v>
      </c>
      <c r="H217">
        <v>0.74299999999999999</v>
      </c>
      <c r="I217">
        <v>735692.63472222199</v>
      </c>
      <c r="J217">
        <f t="shared" si="12"/>
        <v>2.156944443937391</v>
      </c>
    </row>
    <row r="218" spans="2:19" x14ac:dyDescent="0.3">
      <c r="B218" t="s">
        <v>210</v>
      </c>
      <c r="C218">
        <v>17.878274999999999</v>
      </c>
      <c r="E218">
        <v>631.26260000000002</v>
      </c>
      <c r="G218">
        <v>38.0685</v>
      </c>
      <c r="H218">
        <v>0.74399999999999999</v>
      </c>
      <c r="I218">
        <v>735692.63819444505</v>
      </c>
      <c r="J218">
        <f t="shared" si="12"/>
        <v>2.1604166670003906</v>
      </c>
      <c r="L218">
        <v>3</v>
      </c>
      <c r="M218">
        <v>30</v>
      </c>
      <c r="N218">
        <f>+AVERAGE(C218:C222)</f>
        <v>17.912855</v>
      </c>
      <c r="O218">
        <f>+STDEV(C218:C222)</f>
        <v>2.2716399637707593E-2</v>
      </c>
      <c r="P218">
        <f>+AVERAGE(E218:E222)</f>
        <v>632.1042799999999</v>
      </c>
      <c r="Q218">
        <f>+STDEV(E218:E222)</f>
        <v>0.7839329639707483</v>
      </c>
      <c r="R218">
        <f>+AVERAGE(G218:G222)</f>
        <v>38.069780000000002</v>
      </c>
      <c r="S218">
        <f>+STDEV(G218:G222)</f>
        <v>3.4783933072614362E-2</v>
      </c>
    </row>
    <row r="219" spans="2:19" x14ac:dyDescent="0.3">
      <c r="B219" t="s">
        <v>211</v>
      </c>
      <c r="C219">
        <v>17.926100000000002</v>
      </c>
      <c r="E219">
        <v>632.8614</v>
      </c>
      <c r="G219">
        <v>38.052399999999999</v>
      </c>
      <c r="H219">
        <v>0.74399999999999999</v>
      </c>
      <c r="I219">
        <v>735692.63888888899</v>
      </c>
      <c r="J219">
        <f t="shared" si="12"/>
        <v>2.1611111109377816</v>
      </c>
    </row>
    <row r="220" spans="2:19" x14ac:dyDescent="0.3">
      <c r="B220" t="s">
        <v>212</v>
      </c>
      <c r="C220">
        <v>17.903524999999998</v>
      </c>
      <c r="E220">
        <v>632.08479999999997</v>
      </c>
      <c r="G220">
        <v>38.127000000000002</v>
      </c>
      <c r="H220">
        <v>0.74299999999999999</v>
      </c>
      <c r="I220">
        <v>735692.63958333305</v>
      </c>
      <c r="J220">
        <f t="shared" si="12"/>
        <v>2.161805554991588</v>
      </c>
    </row>
    <row r="221" spans="2:19" x14ac:dyDescent="0.3">
      <c r="B221" t="s">
        <v>213</v>
      </c>
      <c r="C221">
        <v>17.936425</v>
      </c>
      <c r="E221">
        <v>631.39120000000003</v>
      </c>
      <c r="G221">
        <v>38.034399999999998</v>
      </c>
      <c r="H221">
        <v>0.747</v>
      </c>
      <c r="I221">
        <v>735692.63958333305</v>
      </c>
      <c r="J221">
        <f t="shared" si="12"/>
        <v>2.161805554991588</v>
      </c>
    </row>
    <row r="222" spans="2:19" x14ac:dyDescent="0.3">
      <c r="B222" t="s">
        <v>214</v>
      </c>
      <c r="C222">
        <v>17.91995</v>
      </c>
      <c r="E222">
        <v>632.92139999999995</v>
      </c>
      <c r="G222">
        <v>38.066600000000001</v>
      </c>
      <c r="H222">
        <v>0.74399999999999999</v>
      </c>
      <c r="I222">
        <v>735692.64097222197</v>
      </c>
      <c r="J222">
        <f t="shared" si="12"/>
        <v>2.163194443914108</v>
      </c>
    </row>
    <row r="223" spans="2:19" x14ac:dyDescent="0.3">
      <c r="B223" t="s">
        <v>8</v>
      </c>
      <c r="C223">
        <v>20.337250000000001</v>
      </c>
      <c r="E223">
        <v>661.36099999999999</v>
      </c>
      <c r="G223">
        <v>38.130800000000001</v>
      </c>
      <c r="H223">
        <v>0.80600000000000005</v>
      </c>
      <c r="I223">
        <v>735692.64236111101</v>
      </c>
      <c r="J223">
        <f t="shared" si="12"/>
        <v>2.1645833329530433</v>
      </c>
      <c r="K223" s="3" t="s">
        <v>277</v>
      </c>
      <c r="L223">
        <v>0</v>
      </c>
      <c r="M223">
        <v>0</v>
      </c>
      <c r="N223">
        <f>+AVERAGE(C223:C227)</f>
        <v>20.364184999999999</v>
      </c>
      <c r="O223">
        <f>+STDEV(C223:C227)</f>
        <v>2.6416487512536457E-2</v>
      </c>
      <c r="P223">
        <f>+AVERAGE(E223:E227)</f>
        <v>661.59010000000001</v>
      </c>
      <c r="Q223">
        <f>+STDEV(E223:E227)</f>
        <v>0.91001729928613029</v>
      </c>
      <c r="R223">
        <f>+AVERAGE(G223:G227)</f>
        <v>38.1509</v>
      </c>
      <c r="S223">
        <f>+STDEV(G223:G227)</f>
        <v>1.5301470517567252E-2</v>
      </c>
    </row>
    <row r="224" spans="2:19" x14ac:dyDescent="0.3">
      <c r="B224" t="s">
        <v>9</v>
      </c>
      <c r="C224">
        <v>20.345175000000001</v>
      </c>
      <c r="E224">
        <v>661.46190000000001</v>
      </c>
      <c r="G224">
        <v>38.164099999999998</v>
      </c>
      <c r="H224">
        <v>0.80600000000000005</v>
      </c>
      <c r="I224">
        <v>735692.64305555599</v>
      </c>
      <c r="J224">
        <f t="shared" si="12"/>
        <v>2.1652777779381722</v>
      </c>
    </row>
    <row r="225" spans="2:19" x14ac:dyDescent="0.3">
      <c r="B225" t="s">
        <v>10</v>
      </c>
      <c r="C225">
        <v>20.355625</v>
      </c>
      <c r="E225">
        <v>662.44809999999995</v>
      </c>
      <c r="G225">
        <v>38.166800000000002</v>
      </c>
      <c r="H225">
        <v>0.80500000000000005</v>
      </c>
      <c r="I225">
        <v>735692.64375000005</v>
      </c>
      <c r="J225">
        <f t="shared" si="12"/>
        <v>2.1659722219919786</v>
      </c>
    </row>
    <row r="226" spans="2:19" x14ac:dyDescent="0.3">
      <c r="B226" t="s">
        <v>11</v>
      </c>
      <c r="C226">
        <v>20.382899999999999</v>
      </c>
      <c r="E226">
        <v>660.24839999999995</v>
      </c>
      <c r="G226">
        <v>38.152099999999997</v>
      </c>
      <c r="H226">
        <v>0.80900000000000005</v>
      </c>
      <c r="I226">
        <v>735692.64444444398</v>
      </c>
      <c r="J226">
        <f t="shared" si="12"/>
        <v>2.1666666659293696</v>
      </c>
    </row>
    <row r="227" spans="2:19" x14ac:dyDescent="0.3">
      <c r="B227" t="s">
        <v>12</v>
      </c>
      <c r="C227">
        <v>20.399975000000001</v>
      </c>
      <c r="E227">
        <v>662.43110000000001</v>
      </c>
      <c r="G227">
        <v>38.140700000000002</v>
      </c>
      <c r="H227">
        <v>0.80700000000000005</v>
      </c>
      <c r="I227">
        <v>735692.64513888897</v>
      </c>
      <c r="J227">
        <f t="shared" si="12"/>
        <v>2.1673611109144986</v>
      </c>
    </row>
    <row r="228" spans="2:19" x14ac:dyDescent="0.3">
      <c r="B228" t="s">
        <v>13</v>
      </c>
      <c r="C228">
        <v>20.117125000000001</v>
      </c>
      <c r="E228">
        <v>660.85699999999997</v>
      </c>
      <c r="G228">
        <v>37.196800000000003</v>
      </c>
      <c r="H228">
        <v>0.81799999999999995</v>
      </c>
      <c r="I228">
        <v>735692.64722222195</v>
      </c>
      <c r="J228">
        <f t="shared" si="12"/>
        <v>2.1694444438908249</v>
      </c>
      <c r="L228">
        <v>1</v>
      </c>
      <c r="M228">
        <v>10</v>
      </c>
      <c r="N228">
        <f>+AVERAGE(C228:C232)</f>
        <v>20.124375000000004</v>
      </c>
      <c r="O228">
        <f>+STDEV(C228:C232)</f>
        <v>1.2294244080055779E-2</v>
      </c>
      <c r="P228">
        <f>+AVERAGE(E228:E232)</f>
        <v>661.98421999999994</v>
      </c>
      <c r="Q228">
        <f>+STDEV(E228:E232)</f>
        <v>0.92011615951465153</v>
      </c>
      <c r="R228">
        <f>+AVERAGE(G228:G232)</f>
        <v>37.507660000000001</v>
      </c>
      <c r="S228">
        <f>+STDEV(G228:G232)</f>
        <v>0.18049920498439764</v>
      </c>
    </row>
    <row r="229" spans="2:19" x14ac:dyDescent="0.3">
      <c r="B229" t="s">
        <v>14</v>
      </c>
      <c r="C229">
        <v>20.116425</v>
      </c>
      <c r="E229">
        <v>661.13739999999996</v>
      </c>
      <c r="G229">
        <v>37.517200000000003</v>
      </c>
      <c r="H229">
        <v>0.81100000000000005</v>
      </c>
      <c r="I229">
        <v>735692.64791666705</v>
      </c>
      <c r="J229">
        <f t="shared" si="12"/>
        <v>2.1701388889923692</v>
      </c>
    </row>
    <row r="230" spans="2:19" x14ac:dyDescent="0.3">
      <c r="B230" t="s">
        <v>15</v>
      </c>
      <c r="C230">
        <v>20.124849999999999</v>
      </c>
      <c r="E230">
        <v>662.79909999999995</v>
      </c>
      <c r="G230">
        <v>37.569099999999999</v>
      </c>
      <c r="H230">
        <v>0.80800000000000005</v>
      </c>
      <c r="I230">
        <v>735692.64861111098</v>
      </c>
      <c r="J230">
        <f t="shared" si="12"/>
        <v>2.1708333329297602</v>
      </c>
    </row>
    <row r="231" spans="2:19" x14ac:dyDescent="0.3">
      <c r="B231" t="s">
        <v>16</v>
      </c>
      <c r="C231">
        <v>20.145524999999999</v>
      </c>
      <c r="E231">
        <v>662.38649999999996</v>
      </c>
      <c r="G231">
        <v>37.650500000000001</v>
      </c>
      <c r="H231">
        <v>0.80800000000000005</v>
      </c>
      <c r="I231">
        <v>735692.64930555597</v>
      </c>
      <c r="J231">
        <f t="shared" si="12"/>
        <v>2.1715277779148892</v>
      </c>
    </row>
    <row r="232" spans="2:19" x14ac:dyDescent="0.3">
      <c r="B232" t="s">
        <v>17</v>
      </c>
      <c r="C232">
        <v>20.11795</v>
      </c>
      <c r="E232">
        <v>662.74109999999996</v>
      </c>
      <c r="G232">
        <v>37.604700000000001</v>
      </c>
      <c r="H232">
        <v>0.80700000000000005</v>
      </c>
      <c r="I232">
        <v>735692.64930555597</v>
      </c>
      <c r="J232">
        <f t="shared" si="12"/>
        <v>2.1715277779148892</v>
      </c>
    </row>
    <row r="233" spans="2:19" x14ac:dyDescent="0.3">
      <c r="B233" t="s">
        <v>18</v>
      </c>
      <c r="C233">
        <v>20.233750000000001</v>
      </c>
      <c r="E233">
        <v>661.7559</v>
      </c>
      <c r="G233">
        <v>37.749499999999998</v>
      </c>
      <c r="H233">
        <v>0.81</v>
      </c>
      <c r="I233">
        <v>735692.65277777798</v>
      </c>
      <c r="J233">
        <f t="shared" si="12"/>
        <v>2.1749999999301508</v>
      </c>
      <c r="L233">
        <v>2</v>
      </c>
      <c r="M233">
        <v>20</v>
      </c>
      <c r="N233">
        <f>+AVERAGE(C233:C237)</f>
        <v>20.221165000000003</v>
      </c>
      <c r="O233">
        <f>+STDEV(C233:C237)</f>
        <v>1.8800337430482608E-2</v>
      </c>
      <c r="P233">
        <f>+AVERAGE(E233:E237)</f>
        <v>662.32903999999996</v>
      </c>
      <c r="Q233">
        <f>+STDEV(E233:E237)</f>
        <v>0.54138038660445109</v>
      </c>
      <c r="R233">
        <f>+AVERAGE(G233:G237)</f>
        <v>37.67998</v>
      </c>
      <c r="S233">
        <f>+STDEV(G233:G237)</f>
        <v>0.10570507083390135</v>
      </c>
    </row>
    <row r="234" spans="2:19" x14ac:dyDescent="0.3">
      <c r="B234" t="s">
        <v>19</v>
      </c>
      <c r="C234">
        <v>20.209775</v>
      </c>
      <c r="E234">
        <v>663.16459999999995</v>
      </c>
      <c r="G234">
        <v>37.555999999999997</v>
      </c>
      <c r="H234">
        <v>0.81100000000000005</v>
      </c>
      <c r="I234">
        <v>735692.65416666702</v>
      </c>
      <c r="J234">
        <f t="shared" si="12"/>
        <v>2.1763888889690861</v>
      </c>
    </row>
    <row r="235" spans="2:19" x14ac:dyDescent="0.3">
      <c r="B235" t="s">
        <v>20</v>
      </c>
      <c r="C235">
        <v>20.199124999999999</v>
      </c>
      <c r="E235">
        <v>662.26390000000004</v>
      </c>
      <c r="G235">
        <v>37.806800000000003</v>
      </c>
      <c r="H235">
        <v>0.80700000000000005</v>
      </c>
      <c r="I235">
        <v>735692.65416666702</v>
      </c>
      <c r="J235">
        <f t="shared" si="12"/>
        <v>2.1763888889690861</v>
      </c>
    </row>
    <row r="236" spans="2:19" x14ac:dyDescent="0.3">
      <c r="B236" t="s">
        <v>21</v>
      </c>
      <c r="C236">
        <v>20.246124999999999</v>
      </c>
      <c r="E236">
        <v>662.47739999999999</v>
      </c>
      <c r="G236">
        <v>37.697600000000001</v>
      </c>
      <c r="H236">
        <v>0.81100000000000005</v>
      </c>
      <c r="I236">
        <v>735692.65555555595</v>
      </c>
      <c r="J236">
        <f t="shared" si="12"/>
        <v>2.1777777778916061</v>
      </c>
    </row>
    <row r="237" spans="2:19" x14ac:dyDescent="0.3">
      <c r="B237" t="s">
        <v>22</v>
      </c>
      <c r="C237">
        <v>20.21705</v>
      </c>
      <c r="E237">
        <v>661.98339999999996</v>
      </c>
      <c r="G237">
        <v>37.590000000000003</v>
      </c>
      <c r="H237">
        <v>0.81200000000000006</v>
      </c>
      <c r="I237">
        <v>735692.65625</v>
      </c>
      <c r="J237">
        <f t="shared" si="12"/>
        <v>2.1784722219454125</v>
      </c>
    </row>
    <row r="238" spans="2:19" x14ac:dyDescent="0.3">
      <c r="B238" t="s">
        <v>23</v>
      </c>
      <c r="C238">
        <v>20.520575000000001</v>
      </c>
      <c r="E238">
        <v>662.54759999999999</v>
      </c>
      <c r="G238">
        <v>38.253300000000003</v>
      </c>
      <c r="H238">
        <v>0.81</v>
      </c>
      <c r="I238">
        <v>735692.65833333298</v>
      </c>
      <c r="J238">
        <f t="shared" si="12"/>
        <v>2.1805555549217388</v>
      </c>
      <c r="L238">
        <v>3</v>
      </c>
      <c r="M238">
        <v>30</v>
      </c>
      <c r="N238">
        <f>+AVERAGE(C238:C242)</f>
        <v>20.497059999999998</v>
      </c>
      <c r="O238">
        <f>+STDEV(C238:C242)</f>
        <v>6.8029381520046228E-2</v>
      </c>
      <c r="P238">
        <f>+AVERAGE(E238:E242)</f>
        <v>663.24624000000006</v>
      </c>
      <c r="Q238">
        <f>+STDEV(E238:E242)</f>
        <v>0.46265861388288343</v>
      </c>
      <c r="R238">
        <f>+AVERAGE(G238:G242)</f>
        <v>38.27908</v>
      </c>
      <c r="S238">
        <f>+STDEV(G238:G242)</f>
        <v>2.4374310246650047E-2</v>
      </c>
    </row>
    <row r="239" spans="2:19" x14ac:dyDescent="0.3">
      <c r="B239" t="s">
        <v>24</v>
      </c>
      <c r="C239">
        <v>20.546849999999999</v>
      </c>
      <c r="E239">
        <v>663.01289999999995</v>
      </c>
      <c r="G239">
        <v>38.308399999999999</v>
      </c>
      <c r="H239">
        <v>0.80900000000000005</v>
      </c>
      <c r="I239">
        <v>735692.65902777796</v>
      </c>
      <c r="J239">
        <f t="shared" si="12"/>
        <v>2.1812499999068677</v>
      </c>
    </row>
    <row r="240" spans="2:19" x14ac:dyDescent="0.3">
      <c r="B240" t="s">
        <v>25</v>
      </c>
      <c r="C240">
        <v>20.518325000000001</v>
      </c>
      <c r="E240">
        <v>663.68320000000006</v>
      </c>
      <c r="G240">
        <v>38.267699999999998</v>
      </c>
      <c r="H240">
        <v>0.80800000000000005</v>
      </c>
      <c r="I240">
        <v>735692.65972222202</v>
      </c>
      <c r="J240">
        <f t="shared" si="12"/>
        <v>2.1819444439606741</v>
      </c>
    </row>
    <row r="241" spans="2:19" x14ac:dyDescent="0.3">
      <c r="B241" t="s">
        <v>26</v>
      </c>
      <c r="C241">
        <v>20.377124999999999</v>
      </c>
      <c r="E241">
        <v>663.50400000000002</v>
      </c>
      <c r="G241">
        <v>38.301600000000001</v>
      </c>
      <c r="H241">
        <v>0.80200000000000005</v>
      </c>
      <c r="I241">
        <v>735692.660416667</v>
      </c>
      <c r="J241">
        <f t="shared" si="12"/>
        <v>2.182638888945803</v>
      </c>
    </row>
    <row r="242" spans="2:19" x14ac:dyDescent="0.3">
      <c r="B242" t="s">
        <v>27</v>
      </c>
      <c r="C242">
        <v>20.522424999999998</v>
      </c>
      <c r="E242">
        <v>663.48350000000005</v>
      </c>
      <c r="G242">
        <v>38.264400000000002</v>
      </c>
      <c r="H242">
        <v>0.80800000000000005</v>
      </c>
      <c r="I242">
        <v>735692.660416667</v>
      </c>
      <c r="J242">
        <f t="shared" si="12"/>
        <v>2.182638888945803</v>
      </c>
    </row>
    <row r="243" spans="2:19" x14ac:dyDescent="0.3">
      <c r="B243" t="s">
        <v>28</v>
      </c>
      <c r="C243">
        <v>20.322849999999999</v>
      </c>
      <c r="E243">
        <v>662.63239999999996</v>
      </c>
      <c r="G243">
        <v>37.889800000000001</v>
      </c>
      <c r="H243">
        <v>0.80900000000000005</v>
      </c>
      <c r="I243">
        <v>735692.66249999998</v>
      </c>
      <c r="J243">
        <f t="shared" si="12"/>
        <v>2.1847222219221294</v>
      </c>
      <c r="L243">
        <v>4</v>
      </c>
      <c r="M243">
        <v>40</v>
      </c>
      <c r="N243">
        <f>+AVERAGE(C243:C247)</f>
        <v>20.311384999999998</v>
      </c>
      <c r="O243">
        <f>+STDEV(C243:C247)</f>
        <v>8.4373091830274652E-2</v>
      </c>
      <c r="P243">
        <f>+AVERAGE(E243:E247)</f>
        <v>662.82983999999999</v>
      </c>
      <c r="Q243">
        <f>+STDEV(E243:E247)</f>
        <v>1.0573571312475132</v>
      </c>
      <c r="R243">
        <f>+AVERAGE(G243:G247)</f>
        <v>37.838280000000005</v>
      </c>
      <c r="S243">
        <f>+STDEV(G243:G247)</f>
        <v>7.0511963523931076E-2</v>
      </c>
    </row>
    <row r="244" spans="2:19" x14ac:dyDescent="0.3">
      <c r="B244" t="s">
        <v>29</v>
      </c>
      <c r="C244">
        <v>20.273425</v>
      </c>
      <c r="E244">
        <v>662.18079999999998</v>
      </c>
      <c r="G244">
        <v>37.773699999999998</v>
      </c>
      <c r="H244">
        <v>0.81100000000000005</v>
      </c>
      <c r="I244">
        <v>735692.66319444496</v>
      </c>
      <c r="J244">
        <f t="shared" si="12"/>
        <v>2.1854166669072583</v>
      </c>
    </row>
    <row r="245" spans="2:19" x14ac:dyDescent="0.3">
      <c r="B245" t="s">
        <v>30</v>
      </c>
      <c r="C245">
        <v>20.45355</v>
      </c>
      <c r="E245">
        <v>661.56209999999999</v>
      </c>
      <c r="G245">
        <v>37.935200000000002</v>
      </c>
      <c r="H245">
        <v>0.81499999999999995</v>
      </c>
      <c r="I245">
        <v>735692.66458333295</v>
      </c>
      <c r="J245">
        <f t="shared" si="12"/>
        <v>2.1868055548984557</v>
      </c>
    </row>
    <row r="246" spans="2:19" x14ac:dyDescent="0.3">
      <c r="B246" t="s">
        <v>31</v>
      </c>
      <c r="C246">
        <v>20.252500000000001</v>
      </c>
      <c r="E246">
        <v>664.17819999999995</v>
      </c>
      <c r="G246">
        <v>37.787599999999998</v>
      </c>
      <c r="H246">
        <v>0.80700000000000005</v>
      </c>
      <c r="I246">
        <v>735692.66527777805</v>
      </c>
      <c r="J246">
        <f t="shared" si="12"/>
        <v>2.1875</v>
      </c>
    </row>
    <row r="247" spans="2:19" x14ac:dyDescent="0.3">
      <c r="B247" t="s">
        <v>32</v>
      </c>
      <c r="C247">
        <v>20.2546</v>
      </c>
      <c r="E247">
        <v>663.59569999999997</v>
      </c>
      <c r="G247">
        <v>37.805100000000003</v>
      </c>
      <c r="H247">
        <v>0.80700000000000005</v>
      </c>
      <c r="I247">
        <v>735692.66527777805</v>
      </c>
      <c r="J247">
        <f t="shared" si="12"/>
        <v>2.1875</v>
      </c>
    </row>
    <row r="248" spans="2:19" x14ac:dyDescent="0.3">
      <c r="B248" t="s">
        <v>0</v>
      </c>
      <c r="C248">
        <v>20.245225000000001</v>
      </c>
      <c r="E248">
        <v>660.98419999999999</v>
      </c>
      <c r="G248">
        <v>38.663600000000002</v>
      </c>
      <c r="H248">
        <v>0.79200000000000004</v>
      </c>
      <c r="I248">
        <v>735692.66666666698</v>
      </c>
      <c r="J248">
        <f t="shared" si="12"/>
        <v>2.18888888892252</v>
      </c>
      <c r="K248" s="3" t="s">
        <v>278</v>
      </c>
      <c r="L248">
        <v>0</v>
      </c>
      <c r="M248">
        <v>0</v>
      </c>
      <c r="N248">
        <f>+AVERAGE(C248:C252)</f>
        <v>20.239570000000001</v>
      </c>
      <c r="O248">
        <f>+STDEV(C248:C252)</f>
        <v>2.039875455757062E-2</v>
      </c>
      <c r="P248">
        <f>+AVERAGE(E248:E252)</f>
        <v>660.77441999999996</v>
      </c>
      <c r="Q248">
        <f>+STDEV(E248:E252)</f>
        <v>0.5218285130193584</v>
      </c>
      <c r="R248">
        <f>+AVERAGE(G248:G252)</f>
        <v>38.627800000000001</v>
      </c>
      <c r="S248">
        <f>+STDEV(G248:G252)</f>
        <v>0.11418539749022254</v>
      </c>
    </row>
    <row r="249" spans="2:19" x14ac:dyDescent="0.3">
      <c r="B249" t="s">
        <v>1</v>
      </c>
      <c r="C249">
        <v>20.242599999999999</v>
      </c>
      <c r="E249">
        <v>660.25189999999998</v>
      </c>
      <c r="G249">
        <v>38.544499999999999</v>
      </c>
      <c r="H249">
        <v>0.79500000000000004</v>
      </c>
      <c r="I249">
        <v>735692.66805555602</v>
      </c>
      <c r="J249">
        <f t="shared" si="12"/>
        <v>2.1902777779614553</v>
      </c>
    </row>
    <row r="250" spans="2:19" x14ac:dyDescent="0.3">
      <c r="B250" t="s">
        <v>2</v>
      </c>
      <c r="C250">
        <v>20.267099999999999</v>
      </c>
      <c r="E250">
        <v>661.40710000000001</v>
      </c>
      <c r="G250">
        <v>38.6096</v>
      </c>
      <c r="H250">
        <v>0.79400000000000004</v>
      </c>
      <c r="I250">
        <v>735692.66874999995</v>
      </c>
      <c r="J250">
        <f t="shared" si="12"/>
        <v>2.1909722218988463</v>
      </c>
    </row>
    <row r="251" spans="2:19" x14ac:dyDescent="0.3">
      <c r="B251" t="s">
        <v>3</v>
      </c>
      <c r="C251">
        <v>20.2317</v>
      </c>
      <c r="E251">
        <v>660.21400000000006</v>
      </c>
      <c r="G251">
        <v>38.804600000000001</v>
      </c>
      <c r="H251">
        <v>0.79</v>
      </c>
      <c r="I251">
        <v>735692.66944444505</v>
      </c>
      <c r="J251">
        <f t="shared" si="12"/>
        <v>2.1916666670003906</v>
      </c>
    </row>
    <row r="252" spans="2:19" x14ac:dyDescent="0.3">
      <c r="B252" t="s">
        <v>4</v>
      </c>
      <c r="C252">
        <v>20.211224999999999</v>
      </c>
      <c r="E252">
        <v>661.01490000000001</v>
      </c>
      <c r="G252">
        <v>38.5167</v>
      </c>
      <c r="H252">
        <v>0.79400000000000004</v>
      </c>
      <c r="I252">
        <v>735692.67013888899</v>
      </c>
      <c r="J252">
        <f t="shared" si="12"/>
        <v>2.1923611109377816</v>
      </c>
    </row>
    <row r="253" spans="2:19" x14ac:dyDescent="0.3">
      <c r="B253" t="s">
        <v>5</v>
      </c>
      <c r="C253">
        <v>20.311575000000001</v>
      </c>
      <c r="E253">
        <v>660.22580000000005</v>
      </c>
      <c r="G253">
        <v>38.852200000000003</v>
      </c>
      <c r="H253">
        <v>0.79200000000000004</v>
      </c>
      <c r="I253">
        <v>735692.67222222197</v>
      </c>
      <c r="J253">
        <f t="shared" si="12"/>
        <v>2.194444443914108</v>
      </c>
      <c r="L253">
        <v>1</v>
      </c>
      <c r="M253">
        <v>30</v>
      </c>
      <c r="N253">
        <f>+AVERAGE(C253:C257)</f>
        <v>20.290883333333333</v>
      </c>
      <c r="O253">
        <f>+STDEV(C253:C257)</f>
        <v>6.7340488996838976E-2</v>
      </c>
      <c r="P253">
        <f>+AVERAGE(E253:E257)</f>
        <v>660.88110000000006</v>
      </c>
      <c r="Q253">
        <f>+STDEV(E253:E257)</f>
        <v>0.61179953416130717</v>
      </c>
      <c r="R253">
        <f>+AVERAGE(G253:G257)</f>
        <v>38.799133333333337</v>
      </c>
      <c r="S253">
        <f>+STDEV(G253:G257)</f>
        <v>9.6101057919948316E-2</v>
      </c>
    </row>
    <row r="254" spans="2:19" x14ac:dyDescent="0.3">
      <c r="B254" t="s">
        <v>6</v>
      </c>
      <c r="C254">
        <v>20.215624999999999</v>
      </c>
      <c r="E254">
        <v>660.98019999999997</v>
      </c>
      <c r="G254">
        <v>38.688200000000002</v>
      </c>
      <c r="H254">
        <v>0.79100000000000004</v>
      </c>
      <c r="I254">
        <v>735692.67291666695</v>
      </c>
      <c r="J254">
        <f t="shared" si="12"/>
        <v>2.1951388888992369</v>
      </c>
    </row>
    <row r="255" spans="2:19" x14ac:dyDescent="0.3">
      <c r="B255" t="s">
        <v>7</v>
      </c>
      <c r="C255">
        <v>20.34545</v>
      </c>
      <c r="E255">
        <v>661.43730000000005</v>
      </c>
      <c r="G255">
        <v>38.856999999999999</v>
      </c>
      <c r="H255">
        <v>0.79200000000000004</v>
      </c>
      <c r="I255">
        <v>735692.67430555599</v>
      </c>
      <c r="J255">
        <f t="shared" si="12"/>
        <v>2.1965277779381722</v>
      </c>
    </row>
    <row r="272" ht="16.2" thickBot="1" x14ac:dyDescent="0.35"/>
    <row r="273" spans="12:16" ht="31.8" thickBot="1" x14ac:dyDescent="0.35">
      <c r="L273" s="15" t="s">
        <v>263</v>
      </c>
      <c r="M273" s="11">
        <v>0</v>
      </c>
      <c r="N273" s="5">
        <v>17.738250000000001</v>
      </c>
      <c r="O273" s="5">
        <v>38.2834</v>
      </c>
      <c r="P273" s="5">
        <v>624.2867</v>
      </c>
    </row>
    <row r="274" spans="12:16" ht="16.2" thickBot="1" x14ac:dyDescent="0.35">
      <c r="L274" s="16"/>
      <c r="M274" s="12">
        <v>10</v>
      </c>
      <c r="N274" s="6">
        <v>17.836400000000001</v>
      </c>
      <c r="O274" s="6">
        <v>38.473300000000002</v>
      </c>
      <c r="P274" s="6">
        <v>625.56410000000005</v>
      </c>
    </row>
    <row r="275" spans="12:16" ht="31.8" thickBot="1" x14ac:dyDescent="0.35">
      <c r="L275" s="17" t="s">
        <v>265</v>
      </c>
      <c r="M275" s="13">
        <v>0</v>
      </c>
      <c r="N275" s="7">
        <v>13.869225</v>
      </c>
      <c r="O275" s="7">
        <v>34.872799999999998</v>
      </c>
      <c r="P275" s="7">
        <v>633.67340000000002</v>
      </c>
    </row>
    <row r="276" spans="12:16" ht="16.2" thickBot="1" x14ac:dyDescent="0.35">
      <c r="L276" s="16"/>
      <c r="M276" s="14">
        <v>6</v>
      </c>
      <c r="N276" s="6">
        <v>13.79115</v>
      </c>
      <c r="O276" s="6">
        <v>34.869100000000003</v>
      </c>
      <c r="P276" s="6">
        <v>633.35919999999999</v>
      </c>
    </row>
    <row r="277" spans="12:16" ht="31.8" thickBot="1" x14ac:dyDescent="0.35">
      <c r="L277" s="17" t="s">
        <v>266</v>
      </c>
      <c r="M277" s="13">
        <v>0</v>
      </c>
      <c r="N277" s="8">
        <v>17.64105</v>
      </c>
      <c r="O277" s="9">
        <v>37.666499999999999</v>
      </c>
      <c r="P277" s="8">
        <v>624.99699999999996</v>
      </c>
    </row>
    <row r="278" spans="12:16" ht="16.2" thickBot="1" x14ac:dyDescent="0.35">
      <c r="L278" s="16"/>
      <c r="M278" s="14">
        <v>9</v>
      </c>
      <c r="N278" s="10">
        <v>17.984449999999999</v>
      </c>
      <c r="O278" s="10">
        <v>38.223700000000001</v>
      </c>
      <c r="P278" s="10">
        <v>627.01260000000002</v>
      </c>
    </row>
    <row r="279" spans="12:16" ht="31.8" thickBot="1" x14ac:dyDescent="0.35">
      <c r="L279" s="18" t="s">
        <v>267</v>
      </c>
      <c r="M279" s="13">
        <v>0</v>
      </c>
      <c r="N279" s="8">
        <v>17.849094999999998</v>
      </c>
      <c r="O279" s="8">
        <v>38.431359999999998</v>
      </c>
      <c r="P279" s="8">
        <v>628.02940000000001</v>
      </c>
    </row>
    <row r="280" spans="12:16" ht="16.2" thickBot="1" x14ac:dyDescent="0.35">
      <c r="L280" s="16"/>
      <c r="M280" s="14">
        <v>5</v>
      </c>
      <c r="N280" s="10">
        <v>17.916824999999999</v>
      </c>
      <c r="O280" s="10">
        <v>38.364739999999998</v>
      </c>
      <c r="P280" s="10">
        <v>642.42913999999996</v>
      </c>
    </row>
    <row r="281" spans="12:16" ht="31.8" thickBot="1" x14ac:dyDescent="0.35">
      <c r="L281" s="18" t="s">
        <v>270</v>
      </c>
      <c r="M281" s="13">
        <v>0</v>
      </c>
      <c r="N281" s="8">
        <v>16.04495833</v>
      </c>
      <c r="O281" s="8">
        <v>34.31185</v>
      </c>
      <c r="P281" s="8">
        <v>634.07339999999999</v>
      </c>
    </row>
    <row r="282" spans="12:16" ht="16.2" thickBot="1" x14ac:dyDescent="0.35">
      <c r="L282" s="16"/>
      <c r="M282" s="14">
        <v>6</v>
      </c>
      <c r="N282" s="10">
        <v>15.884755</v>
      </c>
      <c r="O282" s="10">
        <v>33.844479999999997</v>
      </c>
      <c r="P282" s="10">
        <v>628.31605999999999</v>
      </c>
    </row>
    <row r="283" spans="12:16" ht="31.8" thickBot="1" x14ac:dyDescent="0.35">
      <c r="L283" s="18" t="s">
        <v>271</v>
      </c>
      <c r="M283" s="13">
        <v>0</v>
      </c>
      <c r="N283" s="8">
        <v>16.715235</v>
      </c>
      <c r="O283" s="8">
        <v>36.32732</v>
      </c>
      <c r="P283" s="8">
        <v>635.59244000000001</v>
      </c>
    </row>
    <row r="284" spans="12:16" ht="16.2" thickBot="1" x14ac:dyDescent="0.35">
      <c r="L284" s="16"/>
      <c r="M284" s="14">
        <v>12</v>
      </c>
      <c r="N284" s="10">
        <v>16.787649999999999</v>
      </c>
      <c r="O284" s="10">
        <v>36.464060000000003</v>
      </c>
      <c r="P284" s="10">
        <v>635.31389999999999</v>
      </c>
    </row>
    <row r="285" spans="12:16" ht="31.8" thickBot="1" x14ac:dyDescent="0.35">
      <c r="L285" s="18" t="s">
        <v>273</v>
      </c>
      <c r="M285" s="13">
        <v>0</v>
      </c>
      <c r="N285" s="8">
        <v>15.244733330000001</v>
      </c>
      <c r="O285" s="8">
        <v>29.789033329999999</v>
      </c>
      <c r="P285" s="8">
        <v>638.14283330000001</v>
      </c>
    </row>
    <row r="286" spans="12:16" ht="16.2" thickBot="1" x14ac:dyDescent="0.35">
      <c r="L286" s="16"/>
      <c r="M286" s="14">
        <v>21</v>
      </c>
      <c r="N286" s="10">
        <v>15.994450000000001</v>
      </c>
      <c r="O286" s="10">
        <v>31.226400000000002</v>
      </c>
      <c r="P286" s="10">
        <v>637.71969999999999</v>
      </c>
    </row>
    <row r="287" spans="12:16" ht="31.8" thickBot="1" x14ac:dyDescent="0.35">
      <c r="L287" s="18" t="s">
        <v>280</v>
      </c>
      <c r="M287" s="13">
        <v>0</v>
      </c>
      <c r="N287" s="8">
        <v>14.150325</v>
      </c>
      <c r="O287" s="8">
        <v>36.340600000000002</v>
      </c>
      <c r="P287" s="8">
        <v>624.97</v>
      </c>
    </row>
    <row r="288" spans="12:16" ht="16.2" thickBot="1" x14ac:dyDescent="0.35">
      <c r="L288" s="16"/>
      <c r="M288" s="14">
        <v>15</v>
      </c>
      <c r="N288" s="10">
        <v>14.46665</v>
      </c>
      <c r="O288" s="10">
        <v>36.3566</v>
      </c>
      <c r="P288" s="10">
        <v>627.40009999999995</v>
      </c>
    </row>
    <row r="289" spans="12:16" ht="31.8" thickBot="1" x14ac:dyDescent="0.35">
      <c r="L289" s="18" t="s">
        <v>281</v>
      </c>
      <c r="M289" s="13">
        <v>0</v>
      </c>
      <c r="N289" s="8">
        <v>15.916675</v>
      </c>
      <c r="O289" s="8">
        <v>34.302500000000002</v>
      </c>
      <c r="P289" s="8">
        <v>642.55820000000006</v>
      </c>
    </row>
    <row r="290" spans="12:16" ht="16.2" thickBot="1" x14ac:dyDescent="0.35">
      <c r="L290" s="16"/>
      <c r="M290" s="14">
        <v>6</v>
      </c>
      <c r="N290" s="10">
        <v>16.074224999999998</v>
      </c>
      <c r="O290" s="10">
        <v>34.718499999999999</v>
      </c>
      <c r="P290" s="10">
        <v>641.75490000000002</v>
      </c>
    </row>
    <row r="291" spans="12:16" ht="31.8" thickBot="1" x14ac:dyDescent="0.35">
      <c r="L291" s="18" t="s">
        <v>274</v>
      </c>
      <c r="M291" s="13">
        <v>0</v>
      </c>
      <c r="N291" s="8">
        <v>17.72709</v>
      </c>
      <c r="O291" s="8">
        <v>38.327280000000002</v>
      </c>
      <c r="P291" s="8">
        <v>628.40922</v>
      </c>
    </row>
    <row r="292" spans="12:16" ht="16.2" thickBot="1" x14ac:dyDescent="0.35">
      <c r="L292" s="16"/>
      <c r="M292" s="14">
        <v>21</v>
      </c>
      <c r="N292" s="10">
        <v>17.801285</v>
      </c>
      <c r="O292" s="10">
        <v>38.396740000000001</v>
      </c>
      <c r="P292" s="10">
        <v>628.65021999999999</v>
      </c>
    </row>
    <row r="293" spans="12:16" ht="31.8" thickBot="1" x14ac:dyDescent="0.35">
      <c r="L293" s="18" t="s">
        <v>275</v>
      </c>
      <c r="M293" s="13">
        <v>0</v>
      </c>
      <c r="N293" s="8">
        <v>18.022012499999999</v>
      </c>
      <c r="O293" s="8">
        <v>38.28098</v>
      </c>
      <c r="P293" s="8">
        <v>646.77683999999999</v>
      </c>
    </row>
    <row r="294" spans="12:16" ht="16.2" thickBot="1" x14ac:dyDescent="0.35">
      <c r="L294" s="16"/>
      <c r="M294" s="14">
        <v>40</v>
      </c>
      <c r="N294" s="10">
        <v>18.114239999999999</v>
      </c>
      <c r="O294" s="10">
        <v>38.30368</v>
      </c>
      <c r="P294" s="10">
        <v>628.90440000000001</v>
      </c>
    </row>
    <row r="295" spans="12:16" ht="31.8" thickBot="1" x14ac:dyDescent="0.35">
      <c r="L295" s="18" t="s">
        <v>276</v>
      </c>
      <c r="M295" s="13">
        <v>0</v>
      </c>
      <c r="N295" s="8">
        <v>17.958144999999998</v>
      </c>
      <c r="O295" s="8">
        <v>38.235259999999997</v>
      </c>
      <c r="P295" s="8">
        <v>631.57162000000005</v>
      </c>
    </row>
    <row r="296" spans="12:16" ht="16.2" thickBot="1" x14ac:dyDescent="0.35">
      <c r="L296" s="16"/>
      <c r="M296" s="14">
        <v>10</v>
      </c>
      <c r="N296" s="10">
        <v>17.97953</v>
      </c>
      <c r="O296" s="10">
        <v>38.369639999999997</v>
      </c>
      <c r="P296" s="10">
        <v>630.42818</v>
      </c>
    </row>
    <row r="297" spans="12:16" ht="31.8" thickBot="1" x14ac:dyDescent="0.35">
      <c r="L297" s="18" t="s">
        <v>277</v>
      </c>
      <c r="M297" s="13">
        <v>0</v>
      </c>
      <c r="N297" s="8">
        <v>20.364184999999999</v>
      </c>
      <c r="O297" s="8">
        <v>38.1509</v>
      </c>
      <c r="P297" s="8">
        <v>661.59010000000001</v>
      </c>
    </row>
    <row r="298" spans="12:16" ht="16.2" thickBot="1" x14ac:dyDescent="0.35">
      <c r="L298" s="16"/>
      <c r="M298" s="14">
        <v>30</v>
      </c>
      <c r="N298" s="10">
        <v>20.497060000000001</v>
      </c>
      <c r="O298" s="10">
        <v>38.27908</v>
      </c>
      <c r="P298" s="10">
        <v>663.24623999999994</v>
      </c>
    </row>
    <row r="299" spans="12:16" ht="31.8" thickBot="1" x14ac:dyDescent="0.35">
      <c r="L299" s="18" t="s">
        <v>278</v>
      </c>
      <c r="M299" s="13">
        <v>0</v>
      </c>
      <c r="N299" s="8">
        <v>20.239570000000001</v>
      </c>
      <c r="O299" s="8">
        <v>38.627800000000001</v>
      </c>
      <c r="P299" s="8">
        <v>660.77441999999996</v>
      </c>
    </row>
    <row r="300" spans="12:16" ht="16.2" thickBot="1" x14ac:dyDescent="0.35">
      <c r="L300" s="16"/>
      <c r="M300" s="14">
        <v>30</v>
      </c>
      <c r="N300" s="10">
        <v>20.29088333</v>
      </c>
      <c r="O300" s="10">
        <v>38.799133329999997</v>
      </c>
      <c r="P300" s="10">
        <v>660.88109999999995</v>
      </c>
    </row>
    <row r="303" spans="12:16" ht="16.2" thickBot="1" x14ac:dyDescent="0.35"/>
    <row r="304" spans="12:16" ht="31.8" thickBot="1" x14ac:dyDescent="0.35">
      <c r="M304" s="15" t="s">
        <v>263</v>
      </c>
    </row>
    <row r="305" spans="13:13" ht="16.2" thickBot="1" x14ac:dyDescent="0.35">
      <c r="M305" s="17" t="s">
        <v>265</v>
      </c>
    </row>
    <row r="306" spans="13:13" ht="31.8" thickBot="1" x14ac:dyDescent="0.35">
      <c r="M306" s="17" t="s">
        <v>266</v>
      </c>
    </row>
    <row r="307" spans="13:13" ht="31.8" thickBot="1" x14ac:dyDescent="0.35">
      <c r="M307" s="18" t="s">
        <v>267</v>
      </c>
    </row>
    <row r="308" spans="13:13" ht="16.2" thickBot="1" x14ac:dyDescent="0.35">
      <c r="M308" s="18" t="s">
        <v>270</v>
      </c>
    </row>
    <row r="309" spans="13:13" ht="16.2" thickBot="1" x14ac:dyDescent="0.35">
      <c r="M309" s="18" t="s">
        <v>271</v>
      </c>
    </row>
    <row r="310" spans="13:13" ht="16.2" thickBot="1" x14ac:dyDescent="0.35">
      <c r="M310" s="18" t="s">
        <v>273</v>
      </c>
    </row>
    <row r="311" spans="13:13" ht="16.2" thickBot="1" x14ac:dyDescent="0.35">
      <c r="M311" s="18" t="s">
        <v>280</v>
      </c>
    </row>
    <row r="312" spans="13:13" ht="16.2" thickBot="1" x14ac:dyDescent="0.35">
      <c r="M312" s="18" t="s">
        <v>281</v>
      </c>
    </row>
    <row r="313" spans="13:13" ht="16.2" thickBot="1" x14ac:dyDescent="0.35">
      <c r="M313" s="18" t="s">
        <v>274</v>
      </c>
    </row>
    <row r="314" spans="13:13" ht="31.8" thickBot="1" x14ac:dyDescent="0.35">
      <c r="M314" s="18" t="s">
        <v>275</v>
      </c>
    </row>
    <row r="315" spans="13:13" ht="16.2" thickBot="1" x14ac:dyDescent="0.35">
      <c r="M315" s="18" t="s">
        <v>276</v>
      </c>
    </row>
    <row r="316" spans="13:13" ht="16.2" thickBot="1" x14ac:dyDescent="0.35">
      <c r="M316" s="18" t="s">
        <v>277</v>
      </c>
    </row>
    <row r="317" spans="13:13" ht="16.2" thickBot="1" x14ac:dyDescent="0.35">
      <c r="M317" s="18" t="s">
        <v>278</v>
      </c>
    </row>
  </sheetData>
  <sortState ref="B2:K256">
    <sortCondition ref="I2"/>
  </sortState>
  <pageMargins left="0.75" right="0.75" top="1" bottom="1" header="0.5" footer="0.5"/>
  <pageSetup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workbookViewId="0">
      <selection activeCell="A24" sqref="A24"/>
    </sheetView>
  </sheetViews>
  <sheetFormatPr defaultRowHeight="15.6" x14ac:dyDescent="0.3"/>
  <cols>
    <col min="2" max="2" width="19.69921875" bestFit="1" customWidth="1"/>
    <col min="4" max="4" width="9.8984375" bestFit="1" customWidth="1"/>
    <col min="10" max="10" width="11.3984375" bestFit="1" customWidth="1"/>
    <col min="11" max="11" width="1" hidden="1" customWidth="1"/>
    <col min="12" max="12" width="11.8984375" bestFit="1" customWidth="1"/>
    <col min="13" max="13" width="1.5" hidden="1" customWidth="1"/>
    <col min="14" max="14" width="11.8984375" bestFit="1" customWidth="1"/>
    <col min="15" max="15" width="0" hidden="1" customWidth="1"/>
    <col min="16" max="16" width="15.09765625" bestFit="1" customWidth="1"/>
    <col min="17" max="17" width="1.3984375" hidden="1" customWidth="1"/>
    <col min="18" max="18" width="11.8984375" bestFit="1" customWidth="1"/>
    <col min="19" max="19" width="0.796875" hidden="1" customWidth="1"/>
    <col min="20" max="20" width="11.8984375" bestFit="1" customWidth="1"/>
  </cols>
  <sheetData>
    <row r="1" spans="1:20" x14ac:dyDescent="0.3">
      <c r="J1" t="s">
        <v>285</v>
      </c>
      <c r="P1" t="s">
        <v>286</v>
      </c>
    </row>
    <row r="2" spans="1:20" x14ac:dyDescent="0.3">
      <c r="B2" t="s">
        <v>282</v>
      </c>
      <c r="C2" t="s">
        <v>261</v>
      </c>
      <c r="D2" t="s">
        <v>284</v>
      </c>
      <c r="E2" t="s">
        <v>255</v>
      </c>
      <c r="G2" t="s">
        <v>256</v>
      </c>
    </row>
    <row r="3" spans="1:20" x14ac:dyDescent="0.3">
      <c r="A3" s="19" t="s">
        <v>281</v>
      </c>
      <c r="B3">
        <v>0</v>
      </c>
      <c r="C3">
        <v>15.916675</v>
      </c>
      <c r="E3">
        <v>642.55820000000006</v>
      </c>
      <c r="G3">
        <v>34.302500000000002</v>
      </c>
      <c r="J3">
        <f>+C3/C$3</f>
        <v>1</v>
      </c>
      <c r="L3">
        <f>+E3/E$3</f>
        <v>1</v>
      </c>
      <c r="N3">
        <f>+G3/G$3</f>
        <v>1</v>
      </c>
      <c r="P3">
        <f>+C4/$C$3</f>
        <v>1.0098984241369506</v>
      </c>
      <c r="R3">
        <f>+E4/E$3</f>
        <v>0.9987498408704456</v>
      </c>
      <c r="T3">
        <f>+G4/G$3</f>
        <v>1.0121273959623933</v>
      </c>
    </row>
    <row r="4" spans="1:20" hidden="1" x14ac:dyDescent="0.3">
      <c r="B4">
        <v>6</v>
      </c>
      <c r="C4">
        <v>16.074224999999998</v>
      </c>
      <c r="E4">
        <v>641.75490000000002</v>
      </c>
      <c r="G4">
        <v>34.718499999999999</v>
      </c>
    </row>
    <row r="5" spans="1:20" hidden="1" x14ac:dyDescent="0.3"/>
    <row r="6" spans="1:20" x14ac:dyDescent="0.3">
      <c r="A6" s="19" t="s">
        <v>283</v>
      </c>
      <c r="B6">
        <v>0</v>
      </c>
      <c r="C6">
        <v>15.248950000000001</v>
      </c>
      <c r="D6">
        <f>+AVERAGE(C6:C8)</f>
        <v>15.244733333333334</v>
      </c>
      <c r="E6">
        <v>635.25639999999999</v>
      </c>
      <c r="F6">
        <f>+AVERAGE(E6:E8)</f>
        <v>638.14283333333333</v>
      </c>
      <c r="G6">
        <v>29.945599999999999</v>
      </c>
      <c r="H6">
        <f>+AVERAGE(G6:G8)</f>
        <v>29.789033333333332</v>
      </c>
      <c r="J6">
        <f>+C6/D$6</f>
        <v>1.0002765982568844</v>
      </c>
      <c r="L6">
        <f>+E6/F$6</f>
        <v>0.99547682245641456</v>
      </c>
      <c r="N6">
        <f>+G6/H$6</f>
        <v>1.0052558491883479</v>
      </c>
      <c r="P6">
        <f>+C9/D$6</f>
        <v>1.0528242540593253</v>
      </c>
      <c r="R6">
        <f>+E9/F$6</f>
        <v>0.99977194238384981</v>
      </c>
      <c r="T6">
        <f>+G9/H$6</f>
        <v>1.0554521742341421</v>
      </c>
    </row>
    <row r="7" spans="1:20" x14ac:dyDescent="0.3">
      <c r="C7">
        <v>15.239324999999999</v>
      </c>
      <c r="E7">
        <v>642.42420000000004</v>
      </c>
      <c r="G7">
        <v>29.7104</v>
      </c>
      <c r="J7">
        <f t="shared" ref="J7:J8" si="0">+C7/D$6</f>
        <v>0.99964523267051775</v>
      </c>
      <c r="L7">
        <f>+E7/F$6</f>
        <v>1.0067091040485452</v>
      </c>
      <c r="N7">
        <f>+G7/H$6</f>
        <v>0.99736032611553915</v>
      </c>
    </row>
    <row r="8" spans="1:20" x14ac:dyDescent="0.3">
      <c r="C8">
        <v>15.245925</v>
      </c>
      <c r="E8">
        <v>636.74789999999996</v>
      </c>
      <c r="G8">
        <v>29.711099999999998</v>
      </c>
      <c r="J8">
        <f t="shared" si="0"/>
        <v>1.0000781690725977</v>
      </c>
      <c r="L8">
        <f>+E8/F$6</f>
        <v>0.99781407349504037</v>
      </c>
      <c r="N8">
        <f>+G8/H$6</f>
        <v>0.99738382469611297</v>
      </c>
    </row>
    <row r="9" spans="1:20" hidden="1" x14ac:dyDescent="0.3">
      <c r="B9">
        <v>18</v>
      </c>
      <c r="C9">
        <v>16.050025000000002</v>
      </c>
      <c r="E9">
        <v>637.9973</v>
      </c>
      <c r="G9">
        <v>31.440899999999999</v>
      </c>
    </row>
    <row r="10" spans="1:20" hidden="1" x14ac:dyDescent="0.3"/>
    <row r="11" spans="1:20" x14ac:dyDescent="0.3">
      <c r="A11" s="19" t="s">
        <v>271</v>
      </c>
      <c r="B11">
        <v>0</v>
      </c>
      <c r="C11">
        <v>16.752675</v>
      </c>
      <c r="D11">
        <f>+AVERAGE(C11:C15)</f>
        <v>16.715235</v>
      </c>
      <c r="E11">
        <v>636.19349999999997</v>
      </c>
      <c r="F11">
        <f>+AVERAGE(E11:E15)</f>
        <v>635.59244000000001</v>
      </c>
      <c r="G11">
        <v>36.317100000000003</v>
      </c>
      <c r="H11">
        <f>+AVERAGE(G11:G15)</f>
        <v>36.32732</v>
      </c>
      <c r="J11">
        <f>+C11/D$11</f>
        <v>1.0022398727867123</v>
      </c>
      <c r="L11">
        <f>+E11/F$11</f>
        <v>1.0009456688943625</v>
      </c>
      <c r="N11">
        <f>+G11/H$11</f>
        <v>0.99971866903476514</v>
      </c>
      <c r="P11">
        <f>+C16/D$11</f>
        <v>1.0060058982120204</v>
      </c>
      <c r="R11">
        <f>+E16/F$11</f>
        <v>0.99809038005549588</v>
      </c>
      <c r="T11">
        <f>+G16/H$11</f>
        <v>1.0095377253262834</v>
      </c>
    </row>
    <row r="12" spans="1:20" x14ac:dyDescent="0.3">
      <c r="C12">
        <v>16.73</v>
      </c>
      <c r="E12">
        <v>636.4864</v>
      </c>
      <c r="G12">
        <v>36.249899999999997</v>
      </c>
      <c r="J12">
        <f>+C12/D$11</f>
        <v>1.000883325899995</v>
      </c>
      <c r="L12">
        <f t="shared" ref="L12:L16" si="1">+E12/F$11</f>
        <v>1.0014064987934721</v>
      </c>
      <c r="N12">
        <f t="shared" ref="N12:N16" si="2">+G12/H$11</f>
        <v>0.99786882159212398</v>
      </c>
      <c r="P12">
        <f>+C17/D$11</f>
        <v>1.009173667016946</v>
      </c>
      <c r="R12">
        <f>+E17/F$11</f>
        <v>1.0011092957619194</v>
      </c>
      <c r="T12">
        <f>+G17/H$11</f>
        <v>1.0134521346468719</v>
      </c>
    </row>
    <row r="13" spans="1:20" x14ac:dyDescent="0.3">
      <c r="C13">
        <v>16.745799999999999</v>
      </c>
      <c r="E13">
        <v>636.22170000000006</v>
      </c>
      <c r="G13">
        <v>36.339199999999998</v>
      </c>
      <c r="J13">
        <f>+C13/D$11</f>
        <v>1.0018285713601991</v>
      </c>
      <c r="L13">
        <f t="shared" si="1"/>
        <v>1.0009900369488347</v>
      </c>
      <c r="N13">
        <f t="shared" si="2"/>
        <v>1.0003270266014668</v>
      </c>
      <c r="P13">
        <f>+C18/D$11</f>
        <v>1.0096014205005195</v>
      </c>
      <c r="R13">
        <f>+E18/F$11</f>
        <v>0.99846923918730057</v>
      </c>
      <c r="T13">
        <f>+G18/H$11</f>
        <v>1.0116380729434487</v>
      </c>
    </row>
    <row r="14" spans="1:20" x14ac:dyDescent="0.3">
      <c r="C14">
        <v>16.735675000000001</v>
      </c>
      <c r="E14">
        <v>633.92039999999997</v>
      </c>
      <c r="G14">
        <v>36.364600000000003</v>
      </c>
      <c r="J14">
        <f>+C14/D$11</f>
        <v>1.0012228365320619</v>
      </c>
      <c r="L14">
        <f t="shared" si="1"/>
        <v>0.99736932050356042</v>
      </c>
      <c r="N14">
        <f t="shared" si="2"/>
        <v>1.0010262248907986</v>
      </c>
      <c r="P14">
        <f>+C19/D$11</f>
        <v>1.0088042435538598</v>
      </c>
      <c r="R14">
        <f>+E19/F$11</f>
        <v>1.0063735182249809</v>
      </c>
      <c r="T14">
        <f>+G19/H$11</f>
        <v>1.008926615010411</v>
      </c>
    </row>
    <row r="15" spans="1:20" x14ac:dyDescent="0.3">
      <c r="C15">
        <v>16.612024999999999</v>
      </c>
      <c r="E15">
        <v>635.14020000000005</v>
      </c>
      <c r="G15">
        <v>36.3658</v>
      </c>
      <c r="J15">
        <f>+C15/D$11</f>
        <v>0.99382539342103171</v>
      </c>
      <c r="L15">
        <f t="shared" si="1"/>
        <v>0.99928847485977024</v>
      </c>
      <c r="N15">
        <f t="shared" si="2"/>
        <v>1.0010592578808455</v>
      </c>
      <c r="P15">
        <f>+C20/D$11</f>
        <v>1.0101488253081696</v>
      </c>
      <c r="R15">
        <f>+E20/F$11</f>
        <v>0.9990194345294604</v>
      </c>
      <c r="T15">
        <f>+G20/H$11</f>
        <v>1.0135071896302836</v>
      </c>
    </row>
    <row r="16" spans="1:20" hidden="1" x14ac:dyDescent="0.3">
      <c r="B16">
        <v>3</v>
      </c>
      <c r="C16">
        <v>16.815625000000001</v>
      </c>
      <c r="E16">
        <v>634.37869999999998</v>
      </c>
      <c r="G16">
        <v>36.6738</v>
      </c>
    </row>
    <row r="17" spans="1:20" hidden="1" x14ac:dyDescent="0.3">
      <c r="C17">
        <v>16.868575</v>
      </c>
      <c r="E17">
        <v>636.29750000000001</v>
      </c>
      <c r="G17">
        <v>36.816000000000003</v>
      </c>
    </row>
    <row r="18" spans="1:20" hidden="1" x14ac:dyDescent="0.3">
      <c r="C18">
        <v>16.875724999999999</v>
      </c>
      <c r="E18">
        <v>634.61950000000002</v>
      </c>
      <c r="G18">
        <v>36.750100000000003</v>
      </c>
    </row>
    <row r="19" spans="1:20" hidden="1" x14ac:dyDescent="0.3">
      <c r="C19">
        <v>16.862400000000001</v>
      </c>
      <c r="E19">
        <v>639.64340000000004</v>
      </c>
      <c r="G19">
        <v>36.651600000000002</v>
      </c>
    </row>
    <row r="20" spans="1:20" hidden="1" x14ac:dyDescent="0.3">
      <c r="C20">
        <v>16.884875000000001</v>
      </c>
      <c r="E20">
        <v>634.9692</v>
      </c>
      <c r="G20">
        <v>36.817999999999998</v>
      </c>
    </row>
    <row r="21" spans="1:20" hidden="1" x14ac:dyDescent="0.3"/>
    <row r="22" spans="1:20" x14ac:dyDescent="0.3">
      <c r="A22" s="19" t="s">
        <v>270</v>
      </c>
      <c r="B22">
        <v>0</v>
      </c>
      <c r="C22">
        <v>16.002624999999998</v>
      </c>
      <c r="D22">
        <f>+AVERAGE(C22:C27)</f>
        <v>16.04495833333333</v>
      </c>
      <c r="E22">
        <v>626.90520000000004</v>
      </c>
      <c r="F22">
        <f>+AVERAGE(E22:E27)</f>
        <v>634.07339999999988</v>
      </c>
      <c r="G22">
        <v>34.307099999999998</v>
      </c>
      <c r="H22">
        <f>+AVERAGE(G22:G27)</f>
        <v>34.311849999999993</v>
      </c>
      <c r="J22">
        <f>+C22/D$22</f>
        <v>0.99736158035104494</v>
      </c>
      <c r="L22">
        <f>+E22/F$22</f>
        <v>0.98869499966407703</v>
      </c>
      <c r="N22">
        <f>+G22/H$22</f>
        <v>0.99986156386204783</v>
      </c>
      <c r="P22">
        <f>+C28/D$22</f>
        <v>0.98957408739505415</v>
      </c>
      <c r="R22">
        <f>+E28/F$22</f>
        <v>0.99078970983485526</v>
      </c>
      <c r="T22">
        <f>+G28/H$22</f>
        <v>0.98947739629311759</v>
      </c>
    </row>
    <row r="23" spans="1:20" x14ac:dyDescent="0.3">
      <c r="A23" t="s">
        <v>291</v>
      </c>
      <c r="C23">
        <v>16.010449999999999</v>
      </c>
      <c r="E23">
        <v>627.44029999999998</v>
      </c>
      <c r="G23">
        <v>34.223999999999997</v>
      </c>
      <c r="J23">
        <f t="shared" ref="J23:J34" si="3">+C23/D$22</f>
        <v>0.99784927248694433</v>
      </c>
      <c r="L23">
        <f t="shared" ref="L23:L32" si="4">+E23/F$22</f>
        <v>0.98953890827150315</v>
      </c>
      <c r="N23">
        <f t="shared" ref="N23:N32" si="5">+G23/H$22</f>
        <v>0.9974396600591342</v>
      </c>
      <c r="P23">
        <f>+C29/D$22</f>
        <v>0.98987168866648167</v>
      </c>
      <c r="R23">
        <f>+E29/F$22</f>
        <v>0.9915632795824586</v>
      </c>
      <c r="T23">
        <f>+G29/H$22</f>
        <v>0.98399823967521438</v>
      </c>
    </row>
    <row r="24" spans="1:20" x14ac:dyDescent="0.3">
      <c r="C24">
        <v>16.030075</v>
      </c>
      <c r="E24">
        <v>619.67629999999997</v>
      </c>
      <c r="G24">
        <v>34.310699999999997</v>
      </c>
      <c r="J24">
        <f t="shared" si="3"/>
        <v>0.99907239813129278</v>
      </c>
      <c r="L24">
        <f t="shared" si="4"/>
        <v>0.97729426908619743</v>
      </c>
      <c r="N24">
        <f t="shared" si="5"/>
        <v>0.99996648388239062</v>
      </c>
      <c r="P24">
        <f>+C30/D$22</f>
        <v>0.99038742699549986</v>
      </c>
      <c r="R24">
        <f>+E30/F$22</f>
        <v>0.99067111157793419</v>
      </c>
      <c r="T24">
        <f>+G30/H$22</f>
        <v>0.9853913443897665</v>
      </c>
    </row>
    <row r="25" spans="1:20" x14ac:dyDescent="0.3">
      <c r="C25">
        <v>16.068449999999999</v>
      </c>
      <c r="E25">
        <v>627.36509999999998</v>
      </c>
      <c r="G25">
        <v>34.3125</v>
      </c>
      <c r="J25">
        <f t="shared" si="3"/>
        <v>1.0014641151555916</v>
      </c>
      <c r="L25">
        <f t="shared" si="4"/>
        <v>0.98942031001458208</v>
      </c>
      <c r="N25">
        <f t="shared" si="5"/>
        <v>1.0000189438925622</v>
      </c>
      <c r="P25">
        <f>+C31/D$22</f>
        <v>0.99061491278413016</v>
      </c>
      <c r="R25">
        <f>+E31/F$22</f>
        <v>0.99040805055061465</v>
      </c>
      <c r="T25">
        <f>+G31/H$22</f>
        <v>0.98550500774513794</v>
      </c>
    </row>
    <row r="26" spans="1:20" x14ac:dyDescent="0.3">
      <c r="C26">
        <v>16.067150000000002</v>
      </c>
      <c r="E26">
        <v>674.93579999999997</v>
      </c>
      <c r="G26">
        <v>34.377099999999999</v>
      </c>
      <c r="J26">
        <f t="shared" si="3"/>
        <v>1.0013830928199152</v>
      </c>
      <c r="L26">
        <f t="shared" si="4"/>
        <v>1.0644442741171607</v>
      </c>
      <c r="N26">
        <f t="shared" si="5"/>
        <v>1.001901675368714</v>
      </c>
      <c r="P26">
        <f>+C32/D$22</f>
        <v>0.98962862165945198</v>
      </c>
      <c r="R26">
        <f>+E32/F$22</f>
        <v>0.99116821491013518</v>
      </c>
      <c r="T26">
        <f>+G32/H$22</f>
        <v>0.9875218036917276</v>
      </c>
    </row>
    <row r="27" spans="1:20" x14ac:dyDescent="0.3">
      <c r="C27">
        <v>16.091000000000001</v>
      </c>
      <c r="E27">
        <v>628.11770000000001</v>
      </c>
      <c r="G27">
        <v>34.339700000000001</v>
      </c>
      <c r="J27">
        <f t="shared" si="3"/>
        <v>1.0028695410552124</v>
      </c>
      <c r="L27">
        <f t="shared" si="4"/>
        <v>0.99060723884648072</v>
      </c>
      <c r="N27">
        <f t="shared" si="5"/>
        <v>1.0008116729351524</v>
      </c>
    </row>
    <row r="28" spans="1:20" hidden="1" x14ac:dyDescent="0.3">
      <c r="B28">
        <v>6</v>
      </c>
      <c r="C28">
        <v>15.877675</v>
      </c>
      <c r="E28">
        <v>628.23339999999996</v>
      </c>
      <c r="G28">
        <v>33.950800000000001</v>
      </c>
    </row>
    <row r="29" spans="1:20" hidden="1" x14ac:dyDescent="0.3">
      <c r="C29">
        <v>15.88245</v>
      </c>
      <c r="E29">
        <v>628.72389999999996</v>
      </c>
      <c r="G29">
        <v>33.762799999999999</v>
      </c>
    </row>
    <row r="30" spans="1:20" hidden="1" x14ac:dyDescent="0.3">
      <c r="C30">
        <v>15.890725</v>
      </c>
      <c r="E30">
        <v>628.15819999999997</v>
      </c>
      <c r="G30">
        <v>33.810600000000001</v>
      </c>
    </row>
    <row r="31" spans="1:20" hidden="1" x14ac:dyDescent="0.3">
      <c r="C31">
        <v>15.894375</v>
      </c>
      <c r="E31">
        <v>627.9914</v>
      </c>
      <c r="G31">
        <v>33.814500000000002</v>
      </c>
    </row>
    <row r="32" spans="1:20" hidden="1" x14ac:dyDescent="0.3">
      <c r="C32">
        <v>15.878550000000001</v>
      </c>
      <c r="E32">
        <v>628.47339999999997</v>
      </c>
      <c r="G32">
        <v>33.883699999999997</v>
      </c>
    </row>
    <row r="33" spans="1:20" hidden="1" x14ac:dyDescent="0.3"/>
    <row r="34" spans="1:20" x14ac:dyDescent="0.3">
      <c r="A34" s="19" t="s">
        <v>265</v>
      </c>
      <c r="B34">
        <v>0</v>
      </c>
      <c r="C34">
        <v>13.869225</v>
      </c>
      <c r="D34">
        <f>+C34</f>
        <v>13.869225</v>
      </c>
      <c r="E34">
        <v>633.67340000000002</v>
      </c>
      <c r="F34">
        <f>+E34</f>
        <v>633.67340000000002</v>
      </c>
      <c r="G34">
        <v>34.872799999999998</v>
      </c>
      <c r="H34">
        <f>+G34</f>
        <v>34.872799999999998</v>
      </c>
      <c r="J34">
        <f>+C34/D$34</f>
        <v>1</v>
      </c>
      <c r="K34">
        <f t="shared" ref="K34:N34" si="6">+D34/E$34</f>
        <v>2.18870241357772E-2</v>
      </c>
      <c r="L34">
        <f t="shared" si="6"/>
        <v>1</v>
      </c>
      <c r="M34">
        <f t="shared" si="6"/>
        <v>18.170992865499759</v>
      </c>
      <c r="N34">
        <f t="shared" si="6"/>
        <v>1</v>
      </c>
      <c r="P34">
        <f>+C35/D$34</f>
        <v>0.99437062993786607</v>
      </c>
      <c r="Q34">
        <f>+D35/E$34</f>
        <v>0</v>
      </c>
      <c r="R34">
        <f>+E35/F$34</f>
        <v>0.99950416097630101</v>
      </c>
      <c r="S34">
        <f>+F35/G$34</f>
        <v>0</v>
      </c>
      <c r="T34">
        <f>+G35/H$34</f>
        <v>0.99989390011699675</v>
      </c>
    </row>
    <row r="35" spans="1:20" hidden="1" x14ac:dyDescent="0.3">
      <c r="B35">
        <v>6</v>
      </c>
      <c r="C35">
        <v>13.79115</v>
      </c>
      <c r="E35">
        <v>633.35919999999999</v>
      </c>
      <c r="G35">
        <v>34.869100000000003</v>
      </c>
    </row>
    <row r="36" spans="1:20" hidden="1" x14ac:dyDescent="0.3"/>
    <row r="37" spans="1:20" x14ac:dyDescent="0.3">
      <c r="A37" s="19" t="s">
        <v>280</v>
      </c>
      <c r="B37">
        <v>0</v>
      </c>
      <c r="C37">
        <v>14.150325</v>
      </c>
      <c r="D37">
        <f>+C37</f>
        <v>14.150325</v>
      </c>
      <c r="E37">
        <v>624.97</v>
      </c>
      <c r="F37">
        <f>+E37</f>
        <v>624.97</v>
      </c>
      <c r="G37">
        <v>36.340600000000002</v>
      </c>
      <c r="H37">
        <f>+G37</f>
        <v>36.340600000000002</v>
      </c>
      <c r="J37">
        <f>+C37/D$37</f>
        <v>1</v>
      </c>
      <c r="L37">
        <f>+E37/F$37</f>
        <v>1</v>
      </c>
      <c r="M37">
        <f>+F37/G$37</f>
        <v>17.197569660379852</v>
      </c>
      <c r="N37">
        <f>+G37/H$37</f>
        <v>1</v>
      </c>
      <c r="P37">
        <f>+C38/D$37</f>
        <v>1.0254623127030651</v>
      </c>
      <c r="R37">
        <f>+E38/F$37</f>
        <v>1.0040859561258939</v>
      </c>
      <c r="S37">
        <f>+F38/G$37</f>
        <v>0</v>
      </c>
      <c r="T37">
        <f>+G38/H$37</f>
        <v>1.0070444626670996</v>
      </c>
    </row>
    <row r="38" spans="1:20" x14ac:dyDescent="0.3">
      <c r="B38">
        <v>6</v>
      </c>
      <c r="C38">
        <v>14.510624999999999</v>
      </c>
      <c r="E38">
        <v>627.52359999999999</v>
      </c>
      <c r="G38">
        <v>36.596600000000002</v>
      </c>
    </row>
    <row r="40" spans="1:20" x14ac:dyDescent="0.3">
      <c r="I40" t="s">
        <v>288</v>
      </c>
      <c r="J40" s="21">
        <f>+AVERAGE(J2:J39)</f>
        <v>1</v>
      </c>
      <c r="K40" s="21">
        <f t="shared" ref="K40:T40" si="7">+AVERAGE(K2:K39)</f>
        <v>2.18870241357772E-2</v>
      </c>
      <c r="L40" s="21">
        <f t="shared" si="7"/>
        <v>1.0000000000000002</v>
      </c>
      <c r="M40" s="21">
        <f t="shared" si="7"/>
        <v>17.684281262939805</v>
      </c>
      <c r="N40" s="21">
        <f t="shared" si="7"/>
        <v>1</v>
      </c>
      <c r="O40" s="21" t="e">
        <f t="shared" si="7"/>
        <v>#DIV/0!</v>
      </c>
      <c r="P40" s="21">
        <f t="shared" si="7"/>
        <v>1.0054547437806671</v>
      </c>
      <c r="Q40" s="21">
        <f t="shared" si="7"/>
        <v>0</v>
      </c>
      <c r="R40" s="21">
        <f t="shared" si="7"/>
        <v>0.99712672389797474</v>
      </c>
      <c r="S40" s="21">
        <f t="shared" si="7"/>
        <v>0</v>
      </c>
      <c r="T40" s="21">
        <f t="shared" si="7"/>
        <v>1.0045338187380639</v>
      </c>
    </row>
    <row r="41" spans="1:20" x14ac:dyDescent="0.3">
      <c r="I41" t="s">
        <v>289</v>
      </c>
      <c r="J41">
        <f>+_xlfn.STDEV.P(J2:J39)</f>
        <v>2.0822600493579984E-3</v>
      </c>
      <c r="K41">
        <f t="shared" ref="K41:T41" si="8">+_xlfn.STDEV.P(K2:K39)</f>
        <v>0</v>
      </c>
      <c r="L41">
        <f t="shared" si="8"/>
        <v>1.7468517713912595E-2</v>
      </c>
      <c r="M41">
        <f t="shared" si="8"/>
        <v>0.4867116025599536</v>
      </c>
      <c r="N41">
        <f t="shared" si="8"/>
        <v>1.8659574323440962E-3</v>
      </c>
      <c r="O41" t="e">
        <f t="shared" si="8"/>
        <v>#DIV/0!</v>
      </c>
      <c r="P41">
        <f t="shared" si="8"/>
        <v>1.6996002569154716E-2</v>
      </c>
      <c r="Q41">
        <f t="shared" si="8"/>
        <v>0</v>
      </c>
      <c r="R41">
        <f t="shared" si="8"/>
        <v>5.1047682124041021E-3</v>
      </c>
      <c r="S41">
        <f t="shared" si="8"/>
        <v>0</v>
      </c>
      <c r="T41">
        <f t="shared" si="8"/>
        <v>1.8125321520904777E-2</v>
      </c>
    </row>
    <row r="42" spans="1:20" x14ac:dyDescent="0.3">
      <c r="I42" t="s">
        <v>290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abSelected="1" workbookViewId="0">
      <selection activeCell="I23" sqref="I23"/>
    </sheetView>
  </sheetViews>
  <sheetFormatPr defaultRowHeight="15.6" x14ac:dyDescent="0.3"/>
  <cols>
    <col min="1" max="1" width="11.59765625" bestFit="1" customWidth="1"/>
    <col min="2" max="2" width="10.59765625" customWidth="1"/>
    <col min="9" max="9" width="10" bestFit="1" customWidth="1"/>
    <col min="10" max="10" width="16.59765625" bestFit="1" customWidth="1"/>
    <col min="11" max="11" width="1" hidden="1" customWidth="1"/>
    <col min="12" max="12" width="11.8984375" bestFit="1" customWidth="1"/>
    <col min="13" max="13" width="1" hidden="1" customWidth="1"/>
    <col min="14" max="14" width="11.8984375" bestFit="1" customWidth="1"/>
    <col min="15" max="15" width="0" hidden="1" customWidth="1"/>
    <col min="16" max="16" width="15.09765625" bestFit="1" customWidth="1"/>
    <col min="17" max="17" width="1" hidden="1" customWidth="1"/>
    <col min="18" max="18" width="11.8984375" bestFit="1" customWidth="1"/>
    <col min="19" max="19" width="1" hidden="1" customWidth="1"/>
    <col min="20" max="20" width="11.8984375" bestFit="1" customWidth="1"/>
  </cols>
  <sheetData>
    <row r="1" spans="1:20" x14ac:dyDescent="0.3">
      <c r="J1" t="s">
        <v>285</v>
      </c>
      <c r="P1" t="s">
        <v>286</v>
      </c>
    </row>
    <row r="2" spans="1:20" ht="46.8" customHeight="1" x14ac:dyDescent="0.3">
      <c r="B2" s="20" t="s">
        <v>282</v>
      </c>
      <c r="C2" t="s">
        <v>261</v>
      </c>
      <c r="D2" t="s">
        <v>284</v>
      </c>
      <c r="E2" t="s">
        <v>255</v>
      </c>
      <c r="G2" t="s">
        <v>256</v>
      </c>
    </row>
    <row r="3" spans="1:20" x14ac:dyDescent="0.3">
      <c r="A3" s="19" t="s">
        <v>277</v>
      </c>
      <c r="B3">
        <v>0</v>
      </c>
      <c r="C3">
        <v>20.337250000000001</v>
      </c>
      <c r="D3">
        <f>+AVERAGE(C3:C7)</f>
        <v>20.364184999999999</v>
      </c>
      <c r="E3">
        <v>661.36099999999999</v>
      </c>
      <c r="F3">
        <f>+AVERAGE(E3:E$7)</f>
        <v>661.59010000000001</v>
      </c>
      <c r="G3">
        <v>38.130800000000001</v>
      </c>
      <c r="H3">
        <f>+AVERAGE(G3:G$7)</f>
        <v>38.1509</v>
      </c>
      <c r="J3">
        <f>+C3/D$3</f>
        <v>0.9986773347423431</v>
      </c>
      <c r="K3">
        <f t="shared" ref="K3:N3" si="0">+D3/E$3</f>
        <v>3.0791330302210138E-2</v>
      </c>
      <c r="L3">
        <f t="shared" si="0"/>
        <v>0.99965371307702455</v>
      </c>
      <c r="M3">
        <f t="shared" si="0"/>
        <v>17.350543392742875</v>
      </c>
      <c r="N3">
        <f t="shared" si="0"/>
        <v>0.99947314480130223</v>
      </c>
      <c r="P3">
        <f>+C8/D$3</f>
        <v>1.0076796591663257</v>
      </c>
      <c r="Q3">
        <f>+D8/E$3</f>
        <v>0</v>
      </c>
      <c r="R3">
        <f>+E8/F$3</f>
        <v>1.001447270749668</v>
      </c>
      <c r="S3">
        <f>+F8/G$3</f>
        <v>0</v>
      </c>
      <c r="T3">
        <f>+G8/H$3</f>
        <v>1.0026840782262019</v>
      </c>
    </row>
    <row r="4" spans="1:20" x14ac:dyDescent="0.3">
      <c r="C4">
        <v>20.345175000000001</v>
      </c>
      <c r="E4">
        <v>661.46190000000001</v>
      </c>
      <c r="G4">
        <v>38.164099999999998</v>
      </c>
      <c r="J4">
        <f t="shared" ref="J4:J7" si="1">+C4/D$3</f>
        <v>0.99906649836465355</v>
      </c>
      <c r="K4">
        <f t="shared" ref="K4:K7" si="2">+D4/E$3</f>
        <v>0</v>
      </c>
      <c r="L4">
        <f t="shared" ref="L4:L7" si="3">+E4/F$3</f>
        <v>0.9998062244280862</v>
      </c>
      <c r="M4">
        <f t="shared" ref="M4:M7" si="4">+F4/G$3</f>
        <v>0</v>
      </c>
      <c r="N4">
        <f t="shared" ref="N4:N7" si="5">+G4/H$3</f>
        <v>1.0003459944588462</v>
      </c>
      <c r="P4">
        <f>+C9/D$3</f>
        <v>1.0089699145828817</v>
      </c>
      <c r="Q4">
        <f>+D9/E$3</f>
        <v>0</v>
      </c>
      <c r="R4">
        <f>+E9/F$3</f>
        <v>1.0021505763160603</v>
      </c>
      <c r="S4">
        <f>+F9/G$3</f>
        <v>0</v>
      </c>
      <c r="T4">
        <f>+G9/H$3</f>
        <v>1.0041283429748709</v>
      </c>
    </row>
    <row r="5" spans="1:20" x14ac:dyDescent="0.3">
      <c r="C5">
        <v>20.355625</v>
      </c>
      <c r="E5">
        <v>662.44809999999995</v>
      </c>
      <c r="G5">
        <v>38.166800000000002</v>
      </c>
      <c r="J5">
        <f t="shared" si="1"/>
        <v>0.99957965418208494</v>
      </c>
      <c r="K5">
        <f t="shared" si="2"/>
        <v>0</v>
      </c>
      <c r="L5">
        <f t="shared" si="3"/>
        <v>1.0012968755124962</v>
      </c>
      <c r="M5">
        <f t="shared" si="4"/>
        <v>0</v>
      </c>
      <c r="N5">
        <f t="shared" si="5"/>
        <v>1.0004167660527012</v>
      </c>
      <c r="P5">
        <f>+C10/D$3</f>
        <v>1.0075691710716634</v>
      </c>
      <c r="Q5">
        <f>+D10/E$3</f>
        <v>0</v>
      </c>
      <c r="R5">
        <f>+E10/F$3</f>
        <v>1.0031637414163241</v>
      </c>
      <c r="S5">
        <f>+F10/G$3</f>
        <v>0</v>
      </c>
      <c r="T5">
        <f>+G10/H$3</f>
        <v>1.0030615267267613</v>
      </c>
    </row>
    <row r="6" spans="1:20" x14ac:dyDescent="0.3">
      <c r="A6" s="19"/>
      <c r="C6">
        <v>20.382899999999999</v>
      </c>
      <c r="E6">
        <v>660.24839999999995</v>
      </c>
      <c r="G6">
        <v>38.152099999999997</v>
      </c>
      <c r="J6">
        <f t="shared" si="1"/>
        <v>1.0009190154184908</v>
      </c>
      <c r="K6">
        <f t="shared" si="2"/>
        <v>0</v>
      </c>
      <c r="L6">
        <f t="shared" si="3"/>
        <v>0.99797200713855894</v>
      </c>
      <c r="M6">
        <f t="shared" si="4"/>
        <v>0</v>
      </c>
      <c r="N6">
        <f t="shared" si="5"/>
        <v>1.0000314540417132</v>
      </c>
      <c r="P6">
        <f>+C11/D$3</f>
        <v>1.0006354293088577</v>
      </c>
      <c r="Q6">
        <f>+D11/E$3</f>
        <v>0</v>
      </c>
      <c r="R6">
        <f>+E11/F$3</f>
        <v>1.0028928788384228</v>
      </c>
      <c r="S6">
        <f>+F11/G$3</f>
        <v>0</v>
      </c>
      <c r="T6">
        <f>+G11/H$3</f>
        <v>1.0039501034051621</v>
      </c>
    </row>
    <row r="7" spans="1:20" x14ac:dyDescent="0.3">
      <c r="C7">
        <v>20.399975000000001</v>
      </c>
      <c r="E7">
        <v>662.43110000000001</v>
      </c>
      <c r="G7">
        <v>38.140700000000002</v>
      </c>
      <c r="J7">
        <f t="shared" si="1"/>
        <v>1.0017574972924279</v>
      </c>
      <c r="K7">
        <f t="shared" si="2"/>
        <v>0</v>
      </c>
      <c r="L7">
        <f t="shared" si="3"/>
        <v>1.0012711798438338</v>
      </c>
      <c r="M7">
        <f t="shared" si="4"/>
        <v>0</v>
      </c>
      <c r="N7">
        <f t="shared" si="5"/>
        <v>0.99973264064543699</v>
      </c>
      <c r="P7">
        <f>+C12/D$3</f>
        <v>1.0077705049330479</v>
      </c>
      <c r="Q7">
        <f>+D12/E$3</f>
        <v>0</v>
      </c>
      <c r="R7">
        <f>+E12/F$3</f>
        <v>1.0028618928850357</v>
      </c>
      <c r="S7">
        <f>+F12/G$3</f>
        <v>0</v>
      </c>
      <c r="T7">
        <f>+G12/H$3</f>
        <v>1.0029750281120497</v>
      </c>
    </row>
    <row r="8" spans="1:20" hidden="1" x14ac:dyDescent="0.3">
      <c r="B8">
        <v>30</v>
      </c>
      <c r="C8">
        <v>20.520575000000001</v>
      </c>
      <c r="E8">
        <v>662.54759999999999</v>
      </c>
      <c r="G8">
        <v>38.253300000000003</v>
      </c>
    </row>
    <row r="9" spans="1:20" hidden="1" x14ac:dyDescent="0.3">
      <c r="C9">
        <v>20.546849999999999</v>
      </c>
      <c r="E9">
        <v>663.01289999999995</v>
      </c>
      <c r="G9">
        <v>38.308399999999999</v>
      </c>
    </row>
    <row r="10" spans="1:20" hidden="1" x14ac:dyDescent="0.3">
      <c r="C10">
        <v>20.518325000000001</v>
      </c>
      <c r="E10">
        <v>663.68320000000006</v>
      </c>
      <c r="G10">
        <v>38.267699999999998</v>
      </c>
    </row>
    <row r="11" spans="1:20" hidden="1" x14ac:dyDescent="0.3">
      <c r="C11">
        <v>20.377124999999999</v>
      </c>
      <c r="E11">
        <v>663.50400000000002</v>
      </c>
      <c r="G11">
        <v>38.301600000000001</v>
      </c>
    </row>
    <row r="12" spans="1:20" hidden="1" x14ac:dyDescent="0.3">
      <c r="C12">
        <v>20.522424999999998</v>
      </c>
      <c r="E12">
        <v>663.48350000000005</v>
      </c>
      <c r="G12">
        <v>38.264400000000002</v>
      </c>
    </row>
    <row r="13" spans="1:20" hidden="1" x14ac:dyDescent="0.3"/>
    <row r="14" spans="1:20" x14ac:dyDescent="0.3">
      <c r="A14" s="19" t="s">
        <v>278</v>
      </c>
      <c r="B14">
        <v>0</v>
      </c>
      <c r="C14">
        <v>20.245225000000001</v>
      </c>
      <c r="D14">
        <f>+AVERAGE(C14:C18)</f>
        <v>20.239570000000001</v>
      </c>
      <c r="E14">
        <v>660.98419999999999</v>
      </c>
      <c r="F14">
        <f>+AVERAGE(E14:E18)</f>
        <v>660.77441999999996</v>
      </c>
      <c r="G14">
        <v>38.663600000000002</v>
      </c>
      <c r="H14">
        <f>+AVERAGE(G14:G18)</f>
        <v>38.627800000000001</v>
      </c>
      <c r="J14">
        <f>+C14/D$14</f>
        <v>1.0002794031691384</v>
      </c>
      <c r="K14">
        <f t="shared" ref="K14:N14" si="6">+D14/E$14</f>
        <v>3.0620353708908626E-2</v>
      </c>
      <c r="L14">
        <f t="shared" si="6"/>
        <v>1.0003174759700897</v>
      </c>
      <c r="M14">
        <f t="shared" si="6"/>
        <v>17.090349062166997</v>
      </c>
      <c r="N14">
        <f t="shared" si="6"/>
        <v>1.0009267936563822</v>
      </c>
      <c r="P14">
        <f>+C19/D$14</f>
        <v>1.0035576348707014</v>
      </c>
      <c r="Q14">
        <f>+D19/E$14</f>
        <v>0</v>
      </c>
      <c r="R14">
        <f>+E19/F$14</f>
        <v>0.99916973178229274</v>
      </c>
      <c r="S14">
        <f>+F19/G$14</f>
        <v>0</v>
      </c>
      <c r="T14">
        <f>+G19/H$14</f>
        <v>1.005809287611513</v>
      </c>
    </row>
    <row r="15" spans="1:20" x14ac:dyDescent="0.3">
      <c r="C15">
        <v>20.242599999999999</v>
      </c>
      <c r="E15">
        <v>660.25189999999998</v>
      </c>
      <c r="G15">
        <v>38.544499999999999</v>
      </c>
      <c r="J15">
        <f t="shared" ref="J15:J23" si="7">+C15/D$14</f>
        <v>1.0001497067378406</v>
      </c>
      <c r="K15">
        <f t="shared" ref="K15:K21" si="8">+D15/E$14</f>
        <v>0</v>
      </c>
      <c r="L15">
        <f t="shared" ref="L15:L21" si="9">+E15/F$14</f>
        <v>0.99920923089002145</v>
      </c>
      <c r="M15">
        <f t="shared" ref="M15:M21" si="10">+F15/G$14</f>
        <v>0</v>
      </c>
      <c r="N15">
        <f t="shared" ref="N15:N21" si="11">+G15/H$14</f>
        <v>0.99784352202299897</v>
      </c>
      <c r="P15">
        <f>+C20/D$14</f>
        <v>0.99881692150574342</v>
      </c>
      <c r="Q15">
        <f>+D20/E$14</f>
        <v>0</v>
      </c>
      <c r="R15">
        <f>+E20/F$14</f>
        <v>1.0003114224669896</v>
      </c>
      <c r="S15">
        <f>+F20/G$14</f>
        <v>0</v>
      </c>
      <c r="T15">
        <f>+G20/H$14</f>
        <v>1.0015636406940081</v>
      </c>
    </row>
    <row r="16" spans="1:20" x14ac:dyDescent="0.3">
      <c r="C16">
        <v>20.267099999999999</v>
      </c>
      <c r="E16">
        <v>661.40710000000001</v>
      </c>
      <c r="G16">
        <v>38.6096</v>
      </c>
      <c r="J16">
        <f t="shared" si="7"/>
        <v>1.0013602067632859</v>
      </c>
      <c r="K16">
        <f t="shared" si="8"/>
        <v>0</v>
      </c>
      <c r="L16">
        <f t="shared" si="9"/>
        <v>1.000957482585358</v>
      </c>
      <c r="M16">
        <f t="shared" si="10"/>
        <v>0</v>
      </c>
      <c r="N16">
        <f t="shared" si="11"/>
        <v>0.99952883674452075</v>
      </c>
      <c r="P16">
        <f>+C21/D$14</f>
        <v>1.0052313364364953</v>
      </c>
      <c r="Q16">
        <f>+D21/E$14</f>
        <v>0</v>
      </c>
      <c r="R16">
        <f>+E21/F$14</f>
        <v>1.0010031865337645</v>
      </c>
      <c r="S16">
        <f>+F21/G$14</f>
        <v>0</v>
      </c>
      <c r="T16">
        <f>+G21/H$14</f>
        <v>1.0059335504481228</v>
      </c>
    </row>
    <row r="17" spans="1:20" x14ac:dyDescent="0.3">
      <c r="C17">
        <v>20.2317</v>
      </c>
      <c r="E17">
        <v>660.21400000000006</v>
      </c>
      <c r="G17">
        <v>38.804600000000001</v>
      </c>
      <c r="J17">
        <f t="shared" si="7"/>
        <v>0.99961115774692844</v>
      </c>
      <c r="K17">
        <f t="shared" si="8"/>
        <v>0</v>
      </c>
      <c r="L17">
        <f t="shared" si="9"/>
        <v>0.9991518739481472</v>
      </c>
      <c r="M17">
        <f t="shared" si="10"/>
        <v>0</v>
      </c>
      <c r="N17">
        <f t="shared" si="11"/>
        <v>1.004577014481798</v>
      </c>
    </row>
    <row r="18" spans="1:20" x14ac:dyDescent="0.3">
      <c r="C18">
        <v>20.211224999999999</v>
      </c>
      <c r="E18">
        <v>661.01490000000001</v>
      </c>
      <c r="G18">
        <v>38.5167</v>
      </c>
      <c r="J18">
        <f t="shared" si="7"/>
        <v>0.99859952558280629</v>
      </c>
      <c r="K18">
        <f t="shared" si="8"/>
        <v>0</v>
      </c>
      <c r="L18">
        <f t="shared" si="9"/>
        <v>1.0003639366063839</v>
      </c>
      <c r="M18">
        <f t="shared" si="10"/>
        <v>0</v>
      </c>
      <c r="N18">
        <f t="shared" si="11"/>
        <v>0.99712383309429997</v>
      </c>
    </row>
    <row r="19" spans="1:20" hidden="1" x14ac:dyDescent="0.3">
      <c r="B19">
        <v>30</v>
      </c>
      <c r="C19">
        <v>20.311575000000001</v>
      </c>
      <c r="E19">
        <v>660.22580000000005</v>
      </c>
      <c r="G19">
        <v>38.852200000000003</v>
      </c>
    </row>
    <row r="20" spans="1:20" hidden="1" x14ac:dyDescent="0.3">
      <c r="C20">
        <v>20.215624999999999</v>
      </c>
      <c r="E20">
        <v>660.98019999999997</v>
      </c>
      <c r="G20">
        <v>38.688200000000002</v>
      </c>
    </row>
    <row r="21" spans="1:20" hidden="1" x14ac:dyDescent="0.3">
      <c r="C21">
        <v>20.34545</v>
      </c>
      <c r="E21">
        <v>661.43730000000005</v>
      </c>
      <c r="G21">
        <v>38.856999999999999</v>
      </c>
    </row>
    <row r="22" spans="1:20" hidden="1" x14ac:dyDescent="0.3"/>
    <row r="23" spans="1:20" x14ac:dyDescent="0.3">
      <c r="A23" s="19" t="s">
        <v>267</v>
      </c>
      <c r="B23">
        <v>0</v>
      </c>
      <c r="C23">
        <v>17.895250000000001</v>
      </c>
      <c r="D23">
        <f>+AVERAGE(C23:C27)</f>
        <v>17.849094999999998</v>
      </c>
      <c r="E23">
        <v>626.45399999999995</v>
      </c>
      <c r="F23">
        <f>+AVERAGE(E23:E27)</f>
        <v>628.02940000000012</v>
      </c>
      <c r="G23">
        <v>38.487000000000002</v>
      </c>
      <c r="H23">
        <f>+AVERAGE(G23:G27)</f>
        <v>38.431359999999998</v>
      </c>
      <c r="J23">
        <f>+C23/D$23</f>
        <v>1.0025858453887999</v>
      </c>
      <c r="K23">
        <f t="shared" ref="K23:N23" si="12">+D23/E$23</f>
        <v>2.8492267588681692E-2</v>
      </c>
      <c r="L23">
        <f t="shared" si="12"/>
        <v>0.99749151870915564</v>
      </c>
      <c r="M23">
        <f t="shared" si="12"/>
        <v>16.317961909216102</v>
      </c>
      <c r="N23">
        <f t="shared" si="12"/>
        <v>1.0014477759829474</v>
      </c>
      <c r="P23">
        <f>+C28/D$23</f>
        <v>1.0026236624321849</v>
      </c>
      <c r="Q23">
        <f>+D28/E$23</f>
        <v>0</v>
      </c>
      <c r="R23">
        <f>+E28/F$23</f>
        <v>1.0098750154053295</v>
      </c>
      <c r="S23">
        <f>+F28/G$23</f>
        <v>0</v>
      </c>
      <c r="T23">
        <f>+G28/H$23</f>
        <v>1.0019291536911523</v>
      </c>
    </row>
    <row r="24" spans="1:20" x14ac:dyDescent="0.3">
      <c r="C24">
        <v>17.809999999999999</v>
      </c>
      <c r="E24">
        <v>629.44749999999999</v>
      </c>
      <c r="G24">
        <v>38.577500000000001</v>
      </c>
      <c r="J24">
        <f t="shared" ref="J24:J34" si="13">+C24/D$23</f>
        <v>0.99780969287238375</v>
      </c>
      <c r="K24">
        <f t="shared" ref="K24:K32" si="14">+D24/E$23</f>
        <v>0</v>
      </c>
      <c r="L24">
        <f t="shared" ref="L24:L32" si="15">+E24/F$23</f>
        <v>1.0022580153094742</v>
      </c>
      <c r="M24">
        <f t="shared" ref="M24:M32" si="16">+F24/G$23</f>
        <v>0</v>
      </c>
      <c r="N24">
        <f t="shared" ref="N24:N32" si="17">+G24/H$23</f>
        <v>1.0038026236906528</v>
      </c>
      <c r="P24">
        <f>+C29/D$23</f>
        <v>1.0036951453280967</v>
      </c>
      <c r="Q24">
        <f>+D29/E$23</f>
        <v>0</v>
      </c>
      <c r="R24">
        <f>+E29/F$23</f>
        <v>0.99868700414343636</v>
      </c>
      <c r="S24">
        <f>+F29/G$23</f>
        <v>0</v>
      </c>
      <c r="T24">
        <f>+G29/H$23</f>
        <v>0.9965195090675949</v>
      </c>
    </row>
    <row r="25" spans="1:20" x14ac:dyDescent="0.3">
      <c r="C25">
        <v>17.855450000000001</v>
      </c>
      <c r="E25">
        <v>627.89260000000002</v>
      </c>
      <c r="G25">
        <v>38.343699999999998</v>
      </c>
      <c r="J25">
        <f t="shared" si="13"/>
        <v>1.0003560404603149</v>
      </c>
      <c r="K25">
        <f t="shared" si="14"/>
        <v>0</v>
      </c>
      <c r="L25">
        <f t="shared" si="15"/>
        <v>0.99978217580259765</v>
      </c>
      <c r="M25">
        <f t="shared" si="16"/>
        <v>0</v>
      </c>
      <c r="N25">
        <f t="shared" si="17"/>
        <v>0.99771905027560825</v>
      </c>
      <c r="P25">
        <f>+C30/D$23</f>
        <v>1.0048646724105621</v>
      </c>
      <c r="Q25">
        <f>+D30/E$23</f>
        <v>0</v>
      </c>
      <c r="R25">
        <f>+E30/F$23</f>
        <v>1.0730427588262585</v>
      </c>
      <c r="S25">
        <f>+F30/G$23</f>
        <v>0</v>
      </c>
      <c r="T25">
        <f>+G30/H$23</f>
        <v>0.99588981498442952</v>
      </c>
    </row>
    <row r="26" spans="1:20" x14ac:dyDescent="0.3">
      <c r="C26">
        <v>17.868825000000001</v>
      </c>
      <c r="E26">
        <v>627.60979999999995</v>
      </c>
      <c r="G26">
        <v>38.402500000000003</v>
      </c>
      <c r="J26">
        <f t="shared" si="13"/>
        <v>1.0011053781718346</v>
      </c>
      <c r="K26">
        <f t="shared" si="14"/>
        <v>0</v>
      </c>
      <c r="L26">
        <f t="shared" si="15"/>
        <v>0.99933187841206128</v>
      </c>
      <c r="M26">
        <f t="shared" si="16"/>
        <v>0</v>
      </c>
      <c r="N26">
        <f t="shared" si="17"/>
        <v>0.99924905077520043</v>
      </c>
      <c r="P26">
        <f>+C31/D$23</f>
        <v>1.004527120282569</v>
      </c>
      <c r="Q26">
        <f>+D31/E$23</f>
        <v>0</v>
      </c>
      <c r="R26">
        <f>+E31/F$23</f>
        <v>1.0288701452511617</v>
      </c>
      <c r="S26">
        <f>+F31/G$23</f>
        <v>0</v>
      </c>
      <c r="T26">
        <f>+G31/H$23</f>
        <v>0.9985829281087113</v>
      </c>
    </row>
    <row r="27" spans="1:20" x14ac:dyDescent="0.3">
      <c r="C27">
        <v>17.815950000000001</v>
      </c>
      <c r="E27">
        <v>628.74310000000003</v>
      </c>
      <c r="G27">
        <v>38.3461</v>
      </c>
      <c r="J27">
        <f t="shared" si="13"/>
        <v>0.99814304310666746</v>
      </c>
      <c r="K27">
        <f t="shared" si="14"/>
        <v>0</v>
      </c>
      <c r="L27">
        <f t="shared" si="15"/>
        <v>1.0011364117667101</v>
      </c>
      <c r="M27">
        <f t="shared" si="16"/>
        <v>0</v>
      </c>
      <c r="N27">
        <f t="shared" si="17"/>
        <v>0.99778149927559168</v>
      </c>
      <c r="P27">
        <f>+C32/D$23</f>
        <v>1.0032623502760225</v>
      </c>
      <c r="Q27">
        <f>+D32/E$23</f>
        <v>0</v>
      </c>
      <c r="R27">
        <f>+E32/F$23</f>
        <v>1.0041673208292476</v>
      </c>
      <c r="S27">
        <f>+F32/G$23</f>
        <v>0</v>
      </c>
      <c r="T27">
        <f>+G32/H$23</f>
        <v>0.99841119335875705</v>
      </c>
    </row>
    <row r="28" spans="1:20" hidden="1" x14ac:dyDescent="0.3">
      <c r="B28">
        <v>5</v>
      </c>
      <c r="C28">
        <v>17.895924999999998</v>
      </c>
      <c r="E28">
        <v>634.23119999999994</v>
      </c>
      <c r="G28">
        <v>38.505499999999998</v>
      </c>
    </row>
    <row r="29" spans="1:20" hidden="1" x14ac:dyDescent="0.3">
      <c r="C29">
        <v>17.915050000000001</v>
      </c>
      <c r="E29">
        <v>627.20479999999998</v>
      </c>
      <c r="G29">
        <v>38.297600000000003</v>
      </c>
    </row>
    <row r="30" spans="1:20" hidden="1" x14ac:dyDescent="0.3">
      <c r="C30">
        <v>17.935925000000001</v>
      </c>
      <c r="E30">
        <v>673.90239999999994</v>
      </c>
      <c r="G30">
        <v>38.273400000000002</v>
      </c>
    </row>
    <row r="31" spans="1:20" hidden="1" x14ac:dyDescent="0.3">
      <c r="C31">
        <v>17.9299</v>
      </c>
      <c r="E31">
        <v>646.16070000000002</v>
      </c>
      <c r="G31">
        <v>38.376899999999999</v>
      </c>
    </row>
    <row r="32" spans="1:20" hidden="1" x14ac:dyDescent="0.3">
      <c r="C32">
        <v>17.907325</v>
      </c>
      <c r="E32">
        <v>630.64660000000003</v>
      </c>
      <c r="G32">
        <v>38.3703</v>
      </c>
    </row>
    <row r="33" spans="1:20" hidden="1" x14ac:dyDescent="0.3"/>
    <row r="34" spans="1:20" x14ac:dyDescent="0.3">
      <c r="A34" t="s">
        <v>266</v>
      </c>
      <c r="B34">
        <v>0</v>
      </c>
      <c r="C34">
        <v>17.64105</v>
      </c>
      <c r="D34">
        <f>+C34</f>
        <v>17.64105</v>
      </c>
      <c r="E34">
        <v>624.99699999999996</v>
      </c>
      <c r="F34">
        <f>+E34</f>
        <v>624.99699999999996</v>
      </c>
      <c r="G34">
        <v>37.666499999999999</v>
      </c>
      <c r="H34">
        <f>+G34</f>
        <v>37.666499999999999</v>
      </c>
      <c r="J34">
        <f>+C34/D$34</f>
        <v>1</v>
      </c>
      <c r="L34">
        <f>+E34/F$34</f>
        <v>1</v>
      </c>
      <c r="M34">
        <f>+F34/G$34</f>
        <v>16.59291412793862</v>
      </c>
      <c r="N34">
        <f>+G34/H$34</f>
        <v>1</v>
      </c>
      <c r="P34">
        <f>+C35/D$34</f>
        <v>1.0194659614932218</v>
      </c>
      <c r="R34">
        <f>+E35/F$34</f>
        <v>1.0032249754798823</v>
      </c>
      <c r="S34">
        <f>+F35/G$34</f>
        <v>0</v>
      </c>
      <c r="T34">
        <f>+G35/H$34</f>
        <v>1.0147929858096718</v>
      </c>
    </row>
    <row r="35" spans="1:20" hidden="1" x14ac:dyDescent="0.3">
      <c r="B35">
        <v>9</v>
      </c>
      <c r="C35">
        <v>17.984449999999999</v>
      </c>
      <c r="E35">
        <v>627.01260000000002</v>
      </c>
      <c r="G35">
        <v>38.223700000000001</v>
      </c>
    </row>
    <row r="36" spans="1:20" hidden="1" x14ac:dyDescent="0.3"/>
    <row r="37" spans="1:20" x14ac:dyDescent="0.3">
      <c r="A37" s="19" t="s">
        <v>275</v>
      </c>
      <c r="B37">
        <v>0</v>
      </c>
      <c r="C37">
        <v>18.007574999999999</v>
      </c>
      <c r="D37">
        <f>+AVERAGE(C37:C40)</f>
        <v>18.022012500000002</v>
      </c>
      <c r="E37">
        <v>629.71640000000002</v>
      </c>
      <c r="F37">
        <f>+AVERAGE(E37:E40)</f>
        <v>651.209925</v>
      </c>
      <c r="G37">
        <v>38.313600000000001</v>
      </c>
      <c r="H37">
        <f>+AVERAGE(G37:G40)</f>
        <v>38.283900000000003</v>
      </c>
      <c r="J37">
        <f>+C37/D$37</f>
        <v>0.99919889634967218</v>
      </c>
      <c r="K37">
        <f t="shared" ref="K37:N37" si="18">+D37/E$37</f>
        <v>2.8619252253871744E-2</v>
      </c>
      <c r="L37">
        <f t="shared" si="18"/>
        <v>0.96699447570612507</v>
      </c>
      <c r="M37">
        <f t="shared" si="18"/>
        <v>16.99683467489351</v>
      </c>
      <c r="N37">
        <f t="shared" si="18"/>
        <v>1.0007757830315094</v>
      </c>
      <c r="P37">
        <f>+C41/D$37</f>
        <v>1.0051249825733943</v>
      </c>
      <c r="Q37">
        <f>+D41/E$37</f>
        <v>0</v>
      </c>
      <c r="R37">
        <f>+E41/F$37</f>
        <v>0.96384556792496678</v>
      </c>
      <c r="S37">
        <f>+F41/G$37</f>
        <v>0</v>
      </c>
      <c r="T37">
        <f>+G41/H$37</f>
        <v>0.98626054294363941</v>
      </c>
    </row>
    <row r="38" spans="1:20" x14ac:dyDescent="0.3">
      <c r="C38">
        <v>18.0291</v>
      </c>
      <c r="E38">
        <v>684.35839999999996</v>
      </c>
      <c r="G38">
        <v>38.302999999999997</v>
      </c>
      <c r="J38">
        <f t="shared" ref="J38:J47" si="19">+C38/D$37</f>
        <v>1.0003932690647062</v>
      </c>
      <c r="K38">
        <f t="shared" ref="K38:K45" si="20">+D38/E$37</f>
        <v>0</v>
      </c>
      <c r="L38">
        <f t="shared" ref="L38:L45" si="21">+E38/F$37</f>
        <v>1.0509029020096707</v>
      </c>
      <c r="M38">
        <f t="shared" ref="M38:M45" si="22">+F38/G$37</f>
        <v>0</v>
      </c>
      <c r="N38">
        <f t="shared" ref="N38:N45" si="23">+G38/H$37</f>
        <v>1.0004989042391186</v>
      </c>
      <c r="P38">
        <f>+C42/D$37</f>
        <v>1.0047643125316885</v>
      </c>
      <c r="Q38">
        <f>+D42/E$37</f>
        <v>0</v>
      </c>
      <c r="R38">
        <f>+E42/F$37</f>
        <v>0.96360493891428323</v>
      </c>
      <c r="S38">
        <f>+F42/G$37</f>
        <v>0</v>
      </c>
      <c r="T38">
        <f>+G42/H$37</f>
        <v>1.0077526061869349</v>
      </c>
    </row>
    <row r="39" spans="1:20" x14ac:dyDescent="0.3">
      <c r="C39">
        <v>18.023475000000001</v>
      </c>
      <c r="E39">
        <v>661.59199999999998</v>
      </c>
      <c r="G39">
        <v>38.243099999999998</v>
      </c>
      <c r="J39">
        <f t="shared" si="19"/>
        <v>1.0000811507593839</v>
      </c>
      <c r="K39">
        <f t="shared" si="20"/>
        <v>0</v>
      </c>
      <c r="L39">
        <f t="shared" si="21"/>
        <v>1.0159427468799711</v>
      </c>
      <c r="M39">
        <f t="shared" si="22"/>
        <v>0</v>
      </c>
      <c r="N39">
        <f t="shared" si="23"/>
        <v>0.99893427785570421</v>
      </c>
      <c r="P39">
        <f>+C43/D$37</f>
        <v>1.0051000131089687</v>
      </c>
      <c r="Q39">
        <f>+D43/E$37</f>
        <v>0</v>
      </c>
      <c r="R39">
        <f>+E43/F$37</f>
        <v>0.9680279366135276</v>
      </c>
      <c r="S39">
        <f>+F43/G$37</f>
        <v>0</v>
      </c>
      <c r="T39">
        <f>+G43/H$37</f>
        <v>1.0030404425881376</v>
      </c>
    </row>
    <row r="40" spans="1:20" x14ac:dyDescent="0.3">
      <c r="C40">
        <v>18.027899999999999</v>
      </c>
      <c r="E40">
        <v>629.17290000000003</v>
      </c>
      <c r="G40">
        <v>38.2759</v>
      </c>
      <c r="J40">
        <f t="shared" si="19"/>
        <v>1.0003266838262372</v>
      </c>
      <c r="K40">
        <f t="shared" si="20"/>
        <v>0</v>
      </c>
      <c r="L40">
        <f t="shared" si="21"/>
        <v>0.9661598754042332</v>
      </c>
      <c r="M40">
        <f t="shared" si="22"/>
        <v>0</v>
      </c>
      <c r="N40">
        <f t="shared" si="23"/>
        <v>0.99979103487366749</v>
      </c>
      <c r="P40">
        <f>+C44/D$37</f>
        <v>1.005090302761692</v>
      </c>
      <c r="Q40">
        <f>+D44/E$37</f>
        <v>0</v>
      </c>
      <c r="R40">
        <f>+E44/F$37</f>
        <v>0.96366943424580032</v>
      </c>
      <c r="S40">
        <f>+F44/G$37</f>
        <v>0</v>
      </c>
      <c r="T40">
        <f>+G44/H$37</f>
        <v>1.002912451448259</v>
      </c>
    </row>
    <row r="41" spans="1:20" x14ac:dyDescent="0.3">
      <c r="B41">
        <v>40</v>
      </c>
      <c r="C41">
        <v>18.114374999999999</v>
      </c>
      <c r="E41">
        <v>627.66579999999999</v>
      </c>
      <c r="G41">
        <v>37.757899999999999</v>
      </c>
      <c r="P41">
        <f>+C45/D$37</f>
        <v>1.00550784769459</v>
      </c>
      <c r="Q41">
        <f>+D45/E$37</f>
        <v>0</v>
      </c>
      <c r="R41">
        <f>+E45/F$37</f>
        <v>0.96958995211874266</v>
      </c>
      <c r="S41">
        <f>+F45/G$37</f>
        <v>0</v>
      </c>
      <c r="T41">
        <f>+G45/H$37</f>
        <v>1.0026172882073141</v>
      </c>
    </row>
    <row r="42" spans="1:20" hidden="1" x14ac:dyDescent="0.3">
      <c r="C42">
        <v>18.107875</v>
      </c>
      <c r="E42">
        <v>627.50909999999999</v>
      </c>
      <c r="G42">
        <v>38.5807</v>
      </c>
    </row>
    <row r="43" spans="1:20" hidden="1" x14ac:dyDescent="0.3">
      <c r="C43">
        <v>18.113924999999998</v>
      </c>
      <c r="E43">
        <v>630.38940000000002</v>
      </c>
      <c r="G43">
        <v>38.400300000000001</v>
      </c>
    </row>
    <row r="44" spans="1:20" hidden="1" x14ac:dyDescent="0.3">
      <c r="C44">
        <v>18.11375</v>
      </c>
      <c r="E44">
        <v>627.55110000000002</v>
      </c>
      <c r="G44">
        <v>38.395400000000002</v>
      </c>
    </row>
    <row r="45" spans="1:20" hidden="1" x14ac:dyDescent="0.3">
      <c r="C45">
        <v>18.121275000000001</v>
      </c>
      <c r="E45">
        <v>631.40660000000003</v>
      </c>
      <c r="G45">
        <v>38.384099999999997</v>
      </c>
    </row>
    <row r="46" spans="1:20" hidden="1" x14ac:dyDescent="0.3"/>
    <row r="47" spans="1:20" x14ac:dyDescent="0.3">
      <c r="A47" s="19" t="s">
        <v>287</v>
      </c>
      <c r="B47">
        <v>0</v>
      </c>
      <c r="C47">
        <v>17.703700000000001</v>
      </c>
      <c r="D47">
        <f>+C47</f>
        <v>17.703700000000001</v>
      </c>
      <c r="E47">
        <v>625.90970000000004</v>
      </c>
      <c r="F47">
        <f>+E47</f>
        <v>625.90970000000004</v>
      </c>
      <c r="G47">
        <v>38.336100000000002</v>
      </c>
      <c r="H47">
        <f>+G47</f>
        <v>38.336100000000002</v>
      </c>
      <c r="J47">
        <f>+C47/D$47</f>
        <v>1</v>
      </c>
      <c r="K47">
        <f t="shared" ref="K47:N47" si="24">+D47/E$47</f>
        <v>2.8284750979254675E-2</v>
      </c>
      <c r="L47">
        <f t="shared" si="24"/>
        <v>1</v>
      </c>
      <c r="M47">
        <f t="shared" si="24"/>
        <v>16.326900754119485</v>
      </c>
      <c r="N47">
        <f t="shared" si="24"/>
        <v>1</v>
      </c>
      <c r="P47">
        <f>+C48/D$47</f>
        <v>1.0074956082626796</v>
      </c>
      <c r="Q47">
        <f>+D48/E$47</f>
        <v>0</v>
      </c>
      <c r="R47">
        <f>+E48/F$47</f>
        <v>0.99944784367457484</v>
      </c>
      <c r="S47">
        <f>+F48/G$47</f>
        <v>0</v>
      </c>
      <c r="T47">
        <f>+G48/H$47</f>
        <v>1.0035788721335765</v>
      </c>
    </row>
    <row r="48" spans="1:20" hidden="1" x14ac:dyDescent="0.3">
      <c r="B48">
        <v>10</v>
      </c>
      <c r="C48">
        <v>17.836400000000001</v>
      </c>
      <c r="E48">
        <v>625.56410000000005</v>
      </c>
      <c r="G48">
        <v>38.473300000000002</v>
      </c>
    </row>
    <row r="49" spans="1:20" hidden="1" x14ac:dyDescent="0.3"/>
    <row r="50" spans="1:20" x14ac:dyDescent="0.3">
      <c r="A50" s="19" t="s">
        <v>274</v>
      </c>
      <c r="B50">
        <v>0</v>
      </c>
      <c r="C50">
        <v>17.720524999999999</v>
      </c>
      <c r="D50">
        <f>+AVERAGE(C50:C54)</f>
        <v>17.727089999999997</v>
      </c>
      <c r="E50">
        <v>627.03920000000005</v>
      </c>
      <c r="F50">
        <f>+AVERAGE(E50:E54)</f>
        <v>628.40922</v>
      </c>
      <c r="G50">
        <v>38.295000000000002</v>
      </c>
      <c r="H50">
        <f>+AVERAGE(G50:G54)</f>
        <v>38.327280000000002</v>
      </c>
      <c r="J50">
        <f>+C50/D$50</f>
        <v>0.9996296628493454</v>
      </c>
      <c r="K50">
        <f t="shared" ref="K50:N50" si="25">+D50/E$50</f>
        <v>2.8271103305822023E-2</v>
      </c>
      <c r="L50">
        <f t="shared" si="25"/>
        <v>0.9978198601223579</v>
      </c>
      <c r="M50">
        <f t="shared" si="25"/>
        <v>16.409693693693693</v>
      </c>
      <c r="N50">
        <f t="shared" si="25"/>
        <v>0.99915778004596201</v>
      </c>
      <c r="P50">
        <f>+C55/D$50</f>
        <v>1.0036771404669353</v>
      </c>
      <c r="Q50">
        <f>+D55/E$50</f>
        <v>0</v>
      </c>
      <c r="R50">
        <f>+E55/F$50</f>
        <v>0.99895144759333743</v>
      </c>
      <c r="S50">
        <f>+F55/G$50</f>
        <v>0</v>
      </c>
      <c r="T50">
        <f>+G55/H$50</f>
        <v>1.0030062138508133</v>
      </c>
    </row>
    <row r="51" spans="1:20" x14ac:dyDescent="0.3">
      <c r="C51">
        <v>17.736899999999999</v>
      </c>
      <c r="E51">
        <v>629.5779</v>
      </c>
      <c r="G51">
        <v>38.348500000000001</v>
      </c>
      <c r="J51">
        <f t="shared" ref="J51:J61" si="26">+C51/D$50</f>
        <v>1.0005533903195618</v>
      </c>
      <c r="K51">
        <f t="shared" ref="K51:K59" si="27">+D51/E$50</f>
        <v>0</v>
      </c>
      <c r="L51">
        <f t="shared" ref="L51:L59" si="28">+E51/F$50</f>
        <v>1.001859743560096</v>
      </c>
      <c r="M51">
        <f t="shared" ref="M51:M59" si="29">+F51/G$50</f>
        <v>0</v>
      </c>
      <c r="N51">
        <f t="shared" ref="N51:N59" si="30">+G51/H$50</f>
        <v>1.0005536526463656</v>
      </c>
      <c r="P51">
        <f>+C56/D$50</f>
        <v>1.003476881992476</v>
      </c>
      <c r="Q51">
        <f>+D56/E$50</f>
        <v>0</v>
      </c>
      <c r="R51">
        <f>+E56/F$50</f>
        <v>0.99917900631693457</v>
      </c>
      <c r="S51">
        <f>+F56/G$50</f>
        <v>0</v>
      </c>
      <c r="T51">
        <f>+G56/H$50</f>
        <v>1.0018347245095398</v>
      </c>
    </row>
    <row r="52" spans="1:20" x14ac:dyDescent="0.3">
      <c r="C52">
        <v>17.729050000000001</v>
      </c>
      <c r="E52">
        <v>630.42880000000002</v>
      </c>
      <c r="G52">
        <v>38.376800000000003</v>
      </c>
      <c r="J52">
        <f t="shared" si="26"/>
        <v>1.0001105652422368</v>
      </c>
      <c r="K52">
        <f t="shared" si="27"/>
        <v>0</v>
      </c>
      <c r="L52">
        <f t="shared" si="28"/>
        <v>1.0032137975314876</v>
      </c>
      <c r="M52">
        <f t="shared" si="29"/>
        <v>0</v>
      </c>
      <c r="N52">
        <f t="shared" si="30"/>
        <v>1.0012920301153643</v>
      </c>
      <c r="P52">
        <f>+C57/D$50</f>
        <v>1.0036559864027317</v>
      </c>
      <c r="Q52">
        <f>+D57/E$50</f>
        <v>0</v>
      </c>
      <c r="R52">
        <f>+E57/F$50</f>
        <v>1.0027944847785653</v>
      </c>
      <c r="S52">
        <f>+F57/G$50</f>
        <v>0</v>
      </c>
      <c r="T52">
        <f>+G57/H$50</f>
        <v>1.0020773715223203</v>
      </c>
    </row>
    <row r="53" spans="1:20" x14ac:dyDescent="0.3">
      <c r="C53">
        <v>17.719574999999999</v>
      </c>
      <c r="E53">
        <v>627.5729</v>
      </c>
      <c r="G53">
        <v>38.312899999999999</v>
      </c>
      <c r="J53">
        <f t="shared" si="26"/>
        <v>0.99957607255336334</v>
      </c>
      <c r="K53">
        <f t="shared" si="27"/>
        <v>0</v>
      </c>
      <c r="L53">
        <f t="shared" si="28"/>
        <v>0.99866914747049707</v>
      </c>
      <c r="M53">
        <f t="shared" si="29"/>
        <v>0</v>
      </c>
      <c r="N53">
        <f t="shared" si="30"/>
        <v>0.99962481031787276</v>
      </c>
      <c r="P53">
        <f>+C58/D$50</f>
        <v>1.0048349729143364</v>
      </c>
      <c r="Q53">
        <f>+D58/E$50</f>
        <v>0</v>
      </c>
      <c r="R53">
        <f>+E58/F$50</f>
        <v>0.99987409478174116</v>
      </c>
      <c r="S53">
        <f>+F58/G$50</f>
        <v>0</v>
      </c>
      <c r="T53">
        <f>+G58/H$50</f>
        <v>1.0013442122686502</v>
      </c>
    </row>
    <row r="54" spans="1:20" x14ac:dyDescent="0.3">
      <c r="C54">
        <v>17.729399999999998</v>
      </c>
      <c r="E54">
        <v>627.42729999999995</v>
      </c>
      <c r="G54">
        <v>38.303199999999997</v>
      </c>
      <c r="J54">
        <f t="shared" si="26"/>
        <v>1.0001303090354932</v>
      </c>
      <c r="K54">
        <f t="shared" si="27"/>
        <v>0</v>
      </c>
      <c r="L54">
        <f t="shared" si="28"/>
        <v>0.9984374513155615</v>
      </c>
      <c r="M54">
        <f t="shared" si="29"/>
        <v>0</v>
      </c>
      <c r="N54">
        <f t="shared" si="30"/>
        <v>0.99937172687443498</v>
      </c>
      <c r="P54">
        <f>+C59/D$50</f>
        <v>1.0052820288045021</v>
      </c>
      <c r="Q54">
        <f>+D59/E$50</f>
        <v>0</v>
      </c>
      <c r="R54">
        <f>+E59/F$50</f>
        <v>1.001118506822672</v>
      </c>
      <c r="S54">
        <f>+F59/G$50</f>
        <v>0</v>
      </c>
      <c r="T54">
        <f>+G59/H$50</f>
        <v>1.0007989087668105</v>
      </c>
    </row>
    <row r="55" spans="1:20" hidden="1" x14ac:dyDescent="0.3">
      <c r="B55">
        <v>21</v>
      </c>
      <c r="C55">
        <v>17.792275</v>
      </c>
      <c r="E55">
        <v>627.75030000000004</v>
      </c>
      <c r="G55">
        <v>38.442500000000003</v>
      </c>
    </row>
    <row r="56" spans="1:20" hidden="1" x14ac:dyDescent="0.3">
      <c r="C56">
        <v>17.788724999999999</v>
      </c>
      <c r="E56">
        <v>627.89329999999995</v>
      </c>
      <c r="G56">
        <v>38.397599999999997</v>
      </c>
    </row>
    <row r="57" spans="1:20" hidden="1" x14ac:dyDescent="0.3">
      <c r="C57">
        <v>17.791899999999998</v>
      </c>
      <c r="E57">
        <v>630.1653</v>
      </c>
      <c r="G57">
        <v>38.4069</v>
      </c>
    </row>
    <row r="58" spans="1:20" hidden="1" x14ac:dyDescent="0.3">
      <c r="C58">
        <v>17.812799999999999</v>
      </c>
      <c r="E58">
        <v>628.33010000000002</v>
      </c>
      <c r="G58">
        <v>38.378799999999998</v>
      </c>
    </row>
    <row r="59" spans="1:20" hidden="1" x14ac:dyDescent="0.3">
      <c r="C59">
        <v>17.820724999999999</v>
      </c>
      <c r="E59">
        <v>629.11210000000005</v>
      </c>
      <c r="G59">
        <v>38.357900000000001</v>
      </c>
    </row>
    <row r="60" spans="1:20" hidden="1" x14ac:dyDescent="0.3"/>
    <row r="61" spans="1:20" x14ac:dyDescent="0.3">
      <c r="A61" s="19" t="s">
        <v>276</v>
      </c>
      <c r="B61">
        <v>0</v>
      </c>
      <c r="C61">
        <v>17.886700000000001</v>
      </c>
      <c r="D61">
        <f>+AVERAGE(C61:C65)</f>
        <v>17.958144999999998</v>
      </c>
      <c r="E61">
        <v>630.70029999999997</v>
      </c>
      <c r="F61">
        <f>+AVERAGE(E61:E65)</f>
        <v>631.57161999999994</v>
      </c>
      <c r="G61">
        <v>38.405700000000003</v>
      </c>
      <c r="H61">
        <f>+AVERAGE(G61:G65)</f>
        <v>38.235260000000004</v>
      </c>
      <c r="J61">
        <f>+C61/D$61</f>
        <v>0.99602158240731453</v>
      </c>
      <c r="K61">
        <f t="shared" ref="K61:N61" si="31">+D61/E$61</f>
        <v>2.8473341458692819E-2</v>
      </c>
      <c r="L61">
        <f t="shared" si="31"/>
        <v>0.99862039399427105</v>
      </c>
      <c r="M61">
        <f t="shared" si="31"/>
        <v>16.444736588579296</v>
      </c>
      <c r="N61">
        <f t="shared" si="31"/>
        <v>1.0044576655160709</v>
      </c>
      <c r="P61">
        <f>+C66/D$61</f>
        <v>1.0022221114708674</v>
      </c>
      <c r="Q61">
        <f>+D66/E$61</f>
        <v>0</v>
      </c>
      <c r="R61">
        <f>+E66/F$61</f>
        <v>0.99862102733495217</v>
      </c>
      <c r="S61">
        <f>+F66/G$61</f>
        <v>0</v>
      </c>
      <c r="T61">
        <f>+G66/H$61</f>
        <v>1.0033801260930355</v>
      </c>
    </row>
    <row r="62" spans="1:20" x14ac:dyDescent="0.3">
      <c r="C62">
        <v>17.969200000000001</v>
      </c>
      <c r="E62">
        <v>633.8614</v>
      </c>
      <c r="G62">
        <v>38.080800000000004</v>
      </c>
      <c r="J62">
        <f t="shared" ref="J62:J70" si="32">+C62/D$61</f>
        <v>1.0006155981032563</v>
      </c>
      <c r="K62">
        <f t="shared" ref="K62:K70" si="33">+D62/E$61</f>
        <v>0</v>
      </c>
      <c r="L62">
        <f t="shared" ref="L62:L70" si="34">+E62/F$61</f>
        <v>1.0036255270621566</v>
      </c>
      <c r="M62">
        <f t="shared" ref="M62:M70" si="35">+F62/G$61</f>
        <v>0</v>
      </c>
      <c r="N62">
        <f t="shared" ref="N62:N70" si="36">+G62/H$61</f>
        <v>0.99596027331839776</v>
      </c>
      <c r="P62">
        <f>+C67/D$61</f>
        <v>0.99841882332501497</v>
      </c>
      <c r="Q62">
        <f>+D67/E$61</f>
        <v>0</v>
      </c>
      <c r="R62">
        <f>+E67/F$61</f>
        <v>0.99663645431059755</v>
      </c>
      <c r="S62">
        <f>+F67/G$61</f>
        <v>0</v>
      </c>
      <c r="T62">
        <f>+G67/H$61</f>
        <v>1.0021639711616972</v>
      </c>
    </row>
    <row r="63" spans="1:20" x14ac:dyDescent="0.3">
      <c r="C63">
        <v>17.974250000000001</v>
      </c>
      <c r="E63">
        <v>629.99109999999996</v>
      </c>
      <c r="G63">
        <v>38.191800000000001</v>
      </c>
      <c r="J63">
        <f t="shared" si="32"/>
        <v>1.0008968075488867</v>
      </c>
      <c r="K63">
        <f t="shared" si="33"/>
        <v>0</v>
      </c>
      <c r="L63">
        <f t="shared" si="34"/>
        <v>0.9974974809666084</v>
      </c>
      <c r="M63">
        <f t="shared" si="35"/>
        <v>0</v>
      </c>
      <c r="N63">
        <f t="shared" si="36"/>
        <v>0.99886335283191474</v>
      </c>
      <c r="P63">
        <f>+C68/D$61</f>
        <v>0.99907173040422614</v>
      </c>
      <c r="Q63">
        <f>+D68/E$61</f>
        <v>0</v>
      </c>
      <c r="R63">
        <f>+E68/F$61</f>
        <v>0.99648239418991003</v>
      </c>
      <c r="S63">
        <f>+F68/G$61</f>
        <v>0</v>
      </c>
      <c r="T63">
        <f>+G68/H$61</f>
        <v>0.99995135380274647</v>
      </c>
    </row>
    <row r="64" spans="1:20" x14ac:dyDescent="0.3">
      <c r="C64">
        <v>17.96865</v>
      </c>
      <c r="E64">
        <v>633.62959999999998</v>
      </c>
      <c r="G64">
        <v>38.1509</v>
      </c>
      <c r="J64">
        <f t="shared" si="32"/>
        <v>1.0005849713319501</v>
      </c>
      <c r="K64">
        <f t="shared" si="33"/>
        <v>0</v>
      </c>
      <c r="L64">
        <f t="shared" si="34"/>
        <v>1.0032585061374355</v>
      </c>
      <c r="M64">
        <f t="shared" si="35"/>
        <v>0</v>
      </c>
      <c r="N64">
        <f t="shared" si="36"/>
        <v>0.99779365956972688</v>
      </c>
      <c r="P64">
        <f>+C69/D$61</f>
        <v>1.0029223508330065</v>
      </c>
      <c r="Q64">
        <f>+D69/E$61</f>
        <v>0</v>
      </c>
      <c r="R64">
        <f>+E69/F$61</f>
        <v>1.0021321097360265</v>
      </c>
      <c r="S64">
        <f>+F69/G$61</f>
        <v>0</v>
      </c>
      <c r="T64">
        <f>+G69/H$61</f>
        <v>1.0056372050301214</v>
      </c>
    </row>
    <row r="65" spans="2:20" x14ac:dyDescent="0.3">
      <c r="C65">
        <v>17.991924999999998</v>
      </c>
      <c r="E65">
        <v>629.67570000000001</v>
      </c>
      <c r="G65">
        <v>38.347099999999998</v>
      </c>
      <c r="J65">
        <f t="shared" si="32"/>
        <v>1.001881040608593</v>
      </c>
      <c r="K65">
        <f t="shared" si="33"/>
        <v>0</v>
      </c>
      <c r="L65">
        <f t="shared" si="34"/>
        <v>0.99699809183952892</v>
      </c>
      <c r="M65">
        <f t="shared" si="35"/>
        <v>0</v>
      </c>
      <c r="N65">
        <f t="shared" si="36"/>
        <v>1.0029250487638894</v>
      </c>
      <c r="P65">
        <f>+C70/D$61</f>
        <v>1.0033191067340197</v>
      </c>
      <c r="Q65">
        <f>+D70/E$61</f>
        <v>0</v>
      </c>
      <c r="R65">
        <f>+E70/F$61</f>
        <v>0.99707567607296865</v>
      </c>
      <c r="S65">
        <f>+F70/G$61</f>
        <v>0</v>
      </c>
      <c r="T65">
        <f>+G70/H$61</f>
        <v>1.0064401288234994</v>
      </c>
    </row>
    <row r="66" spans="2:20" hidden="1" x14ac:dyDescent="0.3">
      <c r="B66">
        <v>10</v>
      </c>
      <c r="C66">
        <v>17.998049999999999</v>
      </c>
      <c r="E66">
        <v>630.70069999999998</v>
      </c>
      <c r="G66">
        <v>38.3645</v>
      </c>
    </row>
    <row r="67" spans="2:20" hidden="1" x14ac:dyDescent="0.3">
      <c r="C67">
        <v>17.929749999999999</v>
      </c>
      <c r="E67">
        <v>629.44730000000004</v>
      </c>
      <c r="G67">
        <v>38.317999999999998</v>
      </c>
    </row>
    <row r="68" spans="2:20" hidden="1" x14ac:dyDescent="0.3">
      <c r="C68">
        <v>17.941475000000001</v>
      </c>
      <c r="E68">
        <v>629.35</v>
      </c>
      <c r="G68">
        <v>38.233400000000003</v>
      </c>
    </row>
    <row r="69" spans="2:20" hidden="1" x14ac:dyDescent="0.3">
      <c r="C69">
        <v>18.010625000000001</v>
      </c>
      <c r="E69">
        <v>632.91819999999996</v>
      </c>
      <c r="G69">
        <v>38.450800000000001</v>
      </c>
    </row>
    <row r="70" spans="2:20" hidden="1" x14ac:dyDescent="0.3">
      <c r="C70">
        <v>18.017749999999999</v>
      </c>
      <c r="E70">
        <v>629.72469999999998</v>
      </c>
      <c r="G70">
        <v>38.481499999999997</v>
      </c>
    </row>
    <row r="71" spans="2:20" hidden="1" x14ac:dyDescent="0.3"/>
    <row r="72" spans="2:20" hidden="1" x14ac:dyDescent="0.3"/>
    <row r="73" spans="2:20" x14ac:dyDescent="0.3">
      <c r="I73" t="s">
        <v>288</v>
      </c>
      <c r="J73" s="21">
        <f>+AVERAGE(J3:J70)</f>
        <v>1.0000000000000002</v>
      </c>
      <c r="K73" s="21">
        <f t="shared" ref="K73:T73" si="37">+AVERAGE(K3:K70)</f>
        <v>6.7850799865813898E-3</v>
      </c>
      <c r="L73" s="21">
        <f t="shared" si="37"/>
        <v>1</v>
      </c>
      <c r="M73" s="21">
        <f t="shared" si="37"/>
        <v>4.3074172323661477</v>
      </c>
      <c r="N73" s="21">
        <f t="shared" si="37"/>
        <v>1</v>
      </c>
      <c r="O73" s="21" t="e">
        <f t="shared" si="37"/>
        <v>#DIV/0!</v>
      </c>
      <c r="P73" s="21">
        <f t="shared" si="37"/>
        <v>1.0046211228126498</v>
      </c>
      <c r="Q73" s="21">
        <f t="shared" si="37"/>
        <v>0</v>
      </c>
      <c r="R73" s="21">
        <f t="shared" si="37"/>
        <v>0.9983972932117825</v>
      </c>
      <c r="S73" s="21">
        <f t="shared" si="37"/>
        <v>0</v>
      </c>
      <c r="T73" s="21">
        <f t="shared" si="37"/>
        <v>1.0023009187518701</v>
      </c>
    </row>
    <row r="74" spans="2:20" x14ac:dyDescent="0.3">
      <c r="I74" t="s">
        <v>289</v>
      </c>
      <c r="J74">
        <f>+_xlfn.STDEV.P(J3:J70)</f>
        <v>1.2640009601751943E-3</v>
      </c>
      <c r="K74">
        <f t="shared" ref="K74:T74" si="38">+_xlfn.STDEV.P(K3:K70)</f>
        <v>1.2309179875381987E-2</v>
      </c>
      <c r="L74">
        <f t="shared" si="38"/>
        <v>1.2910019687127518E-2</v>
      </c>
      <c r="M74">
        <f t="shared" si="38"/>
        <v>7.3060302388547234</v>
      </c>
      <c r="N74">
        <f t="shared" si="38"/>
        <v>1.959241612937198E-3</v>
      </c>
      <c r="O74" t="e">
        <f t="shared" si="38"/>
        <v>#DIV/0!</v>
      </c>
      <c r="P74">
        <f t="shared" si="38"/>
        <v>3.7330632526641826E-3</v>
      </c>
      <c r="Q74">
        <f t="shared" si="38"/>
        <v>0</v>
      </c>
      <c r="R74">
        <f t="shared" si="38"/>
        <v>2.0167825284749943E-2</v>
      </c>
      <c r="S74">
        <f t="shared" si="38"/>
        <v>0</v>
      </c>
      <c r="T74">
        <f t="shared" si="38"/>
        <v>4.5516668023971377E-3</v>
      </c>
    </row>
    <row r="75" spans="2:20" x14ac:dyDescent="0.3">
      <c r="I75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no FSF</vt:lpstr>
      <vt:lpstr>FSF</vt:lpstr>
    </vt:vector>
  </TitlesOfParts>
  <Company>CERN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Bonilla</dc:creator>
  <cp:lastModifiedBy>Sebastian</cp:lastModifiedBy>
  <dcterms:created xsi:type="dcterms:W3CDTF">2014-04-04T16:20:17Z</dcterms:created>
  <dcterms:modified xsi:type="dcterms:W3CDTF">2015-10-22T18:22:04Z</dcterms:modified>
</cp:coreProperties>
</file>