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\\micron8.bioch.ox.ac.uk\uphoffgroup\bioc1526\Valentine\filespaperlastversion0422\files for revisions EMBO reports\data for EMBO Reports paper\singlemoleculecombine\"/>
    </mc:Choice>
  </mc:AlternateContent>
  <xr:revisionPtr revIDLastSave="0" documentId="13_ncr:1_{7737425A-D4C9-4D00-B69D-551E3CD68F3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oxyr-halo" sheetId="1" r:id="rId1"/>
    <sheet name="pol1-halo" sheetId="2" r:id="rId2"/>
    <sheet name="pol1-halo dfu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3" i="1" l="1"/>
  <c r="X22" i="1"/>
  <c r="W22" i="1"/>
  <c r="H22" i="1"/>
  <c r="H23" i="1" s="1"/>
  <c r="H24" i="1" s="1"/>
  <c r="AE22" i="1"/>
  <c r="AE21" i="1"/>
  <c r="AB22" i="1"/>
  <c r="AB21" i="1"/>
  <c r="T23" i="1"/>
  <c r="C8" i="1"/>
  <c r="C7" i="1"/>
  <c r="Z20" i="2"/>
  <c r="Z22" i="2"/>
  <c r="Z21" i="2"/>
  <c r="Y22" i="2"/>
  <c r="Y21" i="2"/>
  <c r="Y20" i="2"/>
  <c r="V21" i="2"/>
  <c r="V22" i="2" s="1"/>
  <c r="U21" i="2"/>
  <c r="U22" i="2" s="1"/>
  <c r="V20" i="2"/>
  <c r="U20" i="2"/>
  <c r="Q20" i="2"/>
  <c r="M20" i="2"/>
  <c r="N21" i="2"/>
  <c r="N22" i="2" s="1"/>
  <c r="N20" i="2"/>
  <c r="M21" i="2"/>
  <c r="M22" i="2" s="1"/>
  <c r="J21" i="2"/>
  <c r="J22" i="2" s="1"/>
  <c r="J20" i="2"/>
  <c r="I21" i="2"/>
  <c r="I22" i="2" s="1"/>
  <c r="I20" i="2"/>
  <c r="F21" i="2"/>
  <c r="F22" i="2" s="1"/>
  <c r="F20" i="2"/>
  <c r="U23" i="3"/>
  <c r="AF25" i="3"/>
  <c r="AG24" i="3"/>
  <c r="AG25" i="3" s="1"/>
  <c r="AG23" i="3"/>
  <c r="AF23" i="3"/>
  <c r="AI24" i="3"/>
  <c r="AI25" i="3" s="1"/>
  <c r="AI23" i="3"/>
  <c r="B18" i="2"/>
  <c r="B19" i="2" s="1"/>
  <c r="B17" i="2"/>
  <c r="P22" i="1"/>
  <c r="P23" i="1"/>
  <c r="D22" i="1"/>
  <c r="O22" i="1"/>
  <c r="G22" i="1"/>
  <c r="G23" i="1" s="1"/>
  <c r="L22" i="1"/>
  <c r="L23" i="1"/>
  <c r="K23" i="1"/>
  <c r="K22" i="1"/>
  <c r="AF24" i="3"/>
  <c r="AC24" i="3"/>
  <c r="AB24" i="3"/>
  <c r="Y24" i="3"/>
  <c r="Y25" i="3" s="1"/>
  <c r="X24" i="3"/>
  <c r="U24" i="3"/>
  <c r="T24" i="3"/>
  <c r="Q24" i="3"/>
  <c r="P24" i="3"/>
  <c r="M24" i="3"/>
  <c r="L24" i="3"/>
  <c r="L25" i="3" s="1"/>
  <c r="I24" i="3"/>
  <c r="H24" i="3"/>
  <c r="D24" i="3"/>
  <c r="E24" i="3"/>
  <c r="R21" i="2"/>
  <c r="Q21" i="2"/>
  <c r="E21" i="2"/>
  <c r="AF22" i="1"/>
  <c r="AA22" i="1"/>
  <c r="W23" i="1"/>
  <c r="S23" i="1"/>
  <c r="O23" i="1"/>
  <c r="D23" i="1"/>
  <c r="C23" i="1"/>
  <c r="AB23" i="1" l="1"/>
  <c r="C9" i="1"/>
  <c r="X24" i="1"/>
  <c r="P24" i="1"/>
  <c r="O24" i="1"/>
  <c r="C24" i="1"/>
  <c r="S22" i="1"/>
  <c r="C22" i="1"/>
  <c r="L23" i="3"/>
  <c r="D25" i="3"/>
  <c r="H23" i="3"/>
  <c r="I23" i="3"/>
  <c r="M23" i="3"/>
  <c r="P23" i="3"/>
  <c r="Q23" i="3"/>
  <c r="T23" i="3"/>
  <c r="X23" i="3"/>
  <c r="Y23" i="3"/>
  <c r="AB23" i="3"/>
  <c r="AC23" i="3"/>
  <c r="H25" i="3"/>
  <c r="I25" i="3"/>
  <c r="M25" i="3"/>
  <c r="AB25" i="3"/>
  <c r="AC25" i="3"/>
  <c r="P25" i="3"/>
  <c r="Q25" i="3"/>
  <c r="T25" i="3"/>
  <c r="U25" i="3"/>
  <c r="X25" i="3"/>
  <c r="D23" i="3"/>
  <c r="E25" i="3"/>
  <c r="E23" i="3"/>
  <c r="E20" i="2" l="1"/>
  <c r="E22" i="2"/>
  <c r="R20" i="2"/>
  <c r="Q22" i="2"/>
  <c r="R22" i="2"/>
  <c r="W24" i="1" l="1"/>
  <c r="L24" i="1"/>
  <c r="G24" i="1"/>
  <c r="K24" i="1"/>
  <c r="AE23" i="1"/>
  <c r="AF21" i="1"/>
  <c r="AF23" i="1" s="1"/>
  <c r="AA21" i="1"/>
  <c r="AA23" i="1" s="1"/>
  <c r="T22" i="1"/>
  <c r="T24" i="1" s="1"/>
  <c r="D24" i="1"/>
  <c r="S24" i="1" l="1"/>
</calcChain>
</file>

<file path=xl/sharedStrings.xml><?xml version="1.0" encoding="utf-8"?>
<sst xmlns="http://schemas.openxmlformats.org/spreadsheetml/2006/main" count="337" uniqueCount="30">
  <si>
    <t>noh2o2</t>
  </si>
  <si>
    <t>no h2o2</t>
  </si>
  <si>
    <t>% of bound molecules</t>
  </si>
  <si>
    <t>repeat 1</t>
  </si>
  <si>
    <t>repeat 2</t>
  </si>
  <si>
    <t xml:space="preserve">time since start of treatment in (min) </t>
  </si>
  <si>
    <t>repeat 3</t>
  </si>
  <si>
    <t>repeat 4</t>
  </si>
  <si>
    <t>repeat 5</t>
  </si>
  <si>
    <t>repeat 6</t>
  </si>
  <si>
    <t>time (min)</t>
  </si>
  <si>
    <t>Average</t>
  </si>
  <si>
    <t>SEM</t>
  </si>
  <si>
    <t>STD</t>
  </si>
  <si>
    <t xml:space="preserve">1st time point </t>
  </si>
  <si>
    <t>repeat 7</t>
  </si>
  <si>
    <t xml:space="preserve">2nd time point </t>
  </si>
  <si>
    <t>3rd time point</t>
  </si>
  <si>
    <t xml:space="preserve"> </t>
  </si>
  <si>
    <t>4th time point</t>
  </si>
  <si>
    <t>5th time point</t>
  </si>
  <si>
    <t>6th time point</t>
  </si>
  <si>
    <t>7th time point</t>
  </si>
  <si>
    <t>8th time point</t>
  </si>
  <si>
    <t xml:space="preserve">3rd time point </t>
  </si>
  <si>
    <t xml:space="preserve">4th time point </t>
  </si>
  <si>
    <t xml:space="preserve">5th time point </t>
  </si>
  <si>
    <t xml:space="preserve">6th time point </t>
  </si>
  <si>
    <t xml:space="preserve">7th time point </t>
  </si>
  <si>
    <t xml:space="preserve">8th time point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</si>
</sst>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7">
    <xf numFmtId="0" fontId="0" fillId="0" borderId="0" xfId="0"/>
    <xf numFmtId="10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2" borderId="0" xfId="0" applyFill="1"/>
    <xf numFmtId="10" fontId="0" fillId="2" borderId="0" xfId="0" applyNumberFormat="1" applyFill="1"/>
    <xf numFmtId="0" fontId="0" fillId="2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0" fontId="0" fillId="0" borderId="0" xfId="0" applyNumberFormat="1" applyFill="1"/>
    <xf numFmtId="0" fontId="0" fillId="0" borderId="0" xfId="0" applyFill="1"/>
    <xf numFmtId="2" fontId="0" fillId="2" borderId="0" xfId="1" applyNumberFormat="1" applyFont="1" applyFill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F24"/>
  <sheetViews>
    <sheetView tabSelected="1" zoomScale="40" zoomScaleNormal="40" workbookViewId="0">
      <selection activeCell="AB37" sqref="AB37"/>
    </sheetView>
  </sheetViews>
  <sheetFormatPr defaultRowHeight="14.5" x14ac:dyDescent="0.35"/>
  <cols>
    <col min="2" max="2" width="13.6328125" customWidth="1"/>
    <col min="3" max="3" width="13.453125" customWidth="1"/>
    <col min="4" max="4" width="13.26953125" customWidth="1"/>
    <col min="5" max="5" width="14.1796875" customWidth="1"/>
    <col min="6" max="6" width="14" customWidth="1"/>
    <col min="7" max="7" width="14.36328125" customWidth="1"/>
    <col min="8" max="8" width="12.1796875" customWidth="1"/>
    <col min="9" max="9" width="13.6328125" customWidth="1"/>
    <col min="10" max="11" width="14.7265625" customWidth="1"/>
    <col min="12" max="12" width="12.7265625" customWidth="1"/>
    <col min="13" max="13" width="14.7265625" customWidth="1"/>
    <col min="14" max="14" width="12.36328125" customWidth="1"/>
    <col min="15" max="15" width="12.7265625" customWidth="1"/>
    <col min="16" max="16" width="14" customWidth="1"/>
    <col min="19" max="19" width="11.81640625" customWidth="1"/>
    <col min="20" max="20" width="13.6328125" customWidth="1"/>
    <col min="22" max="22" width="16" customWidth="1"/>
    <col min="23" max="23" width="14.54296875" customWidth="1"/>
    <col min="24" max="24" width="12.90625" customWidth="1"/>
    <col min="26" max="26" width="15.6328125" customWidth="1"/>
    <col min="27" max="27" width="13.6328125" customWidth="1"/>
    <col min="28" max="28" width="12" customWidth="1"/>
    <col min="31" max="31" width="14.90625" customWidth="1"/>
    <col min="32" max="32" width="13.08984375" customWidth="1"/>
  </cols>
  <sheetData>
    <row r="2" spans="2:32" x14ac:dyDescent="0.35">
      <c r="E2" t="s">
        <v>3</v>
      </c>
      <c r="G2" t="s">
        <v>4</v>
      </c>
      <c r="I2" t="s">
        <v>6</v>
      </c>
      <c r="K2" t="s">
        <v>7</v>
      </c>
      <c r="M2" t="s">
        <v>8</v>
      </c>
      <c r="O2" t="s">
        <v>9</v>
      </c>
      <c r="R2" s="7"/>
      <c r="S2" s="7"/>
      <c r="T2" s="7"/>
      <c r="U2" s="7"/>
    </row>
    <row r="3" spans="2:32" ht="60.5" customHeight="1" x14ac:dyDescent="0.35">
      <c r="B3" t="s">
        <v>1</v>
      </c>
      <c r="C3" s="2" t="s">
        <v>2</v>
      </c>
      <c r="E3" s="2" t="s">
        <v>5</v>
      </c>
      <c r="F3" s="2" t="s">
        <v>2</v>
      </c>
      <c r="G3" s="2" t="s">
        <v>5</v>
      </c>
      <c r="H3" s="2" t="s">
        <v>2</v>
      </c>
      <c r="I3" s="2" t="s">
        <v>5</v>
      </c>
      <c r="J3" s="2" t="s">
        <v>2</v>
      </c>
      <c r="K3" s="2" t="s">
        <v>5</v>
      </c>
      <c r="L3" s="2" t="s">
        <v>2</v>
      </c>
      <c r="M3" s="2" t="s">
        <v>5</v>
      </c>
      <c r="N3" s="2" t="s">
        <v>2</v>
      </c>
      <c r="O3" s="2" t="s">
        <v>5</v>
      </c>
      <c r="P3" s="2" t="s">
        <v>2</v>
      </c>
    </row>
    <row r="4" spans="2:32" x14ac:dyDescent="0.35">
      <c r="B4" t="s">
        <v>3</v>
      </c>
      <c r="C4" s="15">
        <v>14.4</v>
      </c>
      <c r="E4">
        <v>5</v>
      </c>
      <c r="F4" s="4">
        <v>20.2</v>
      </c>
      <c r="G4">
        <v>5</v>
      </c>
      <c r="H4" s="4">
        <v>35.200000000000003</v>
      </c>
      <c r="I4">
        <v>9</v>
      </c>
      <c r="J4" s="4">
        <v>26.9</v>
      </c>
      <c r="K4">
        <v>4</v>
      </c>
      <c r="L4" s="4">
        <v>21.4</v>
      </c>
      <c r="M4">
        <v>4</v>
      </c>
      <c r="N4" s="4">
        <v>24.7</v>
      </c>
      <c r="O4">
        <v>6</v>
      </c>
      <c r="P4" s="4">
        <v>31.8</v>
      </c>
    </row>
    <row r="5" spans="2:32" x14ac:dyDescent="0.35">
      <c r="B5" t="s">
        <v>4</v>
      </c>
      <c r="C5" s="4">
        <v>16.600000000000001</v>
      </c>
      <c r="E5">
        <v>10</v>
      </c>
      <c r="F5" s="4">
        <v>17</v>
      </c>
      <c r="G5">
        <v>17</v>
      </c>
      <c r="H5" s="4">
        <v>27.2</v>
      </c>
      <c r="I5">
        <v>15</v>
      </c>
      <c r="J5" s="4">
        <v>28.4</v>
      </c>
      <c r="K5">
        <v>9</v>
      </c>
      <c r="L5" s="4">
        <v>22.2</v>
      </c>
      <c r="M5">
        <v>9</v>
      </c>
      <c r="N5" s="4">
        <v>24.7</v>
      </c>
      <c r="O5">
        <v>11</v>
      </c>
      <c r="P5" s="4">
        <v>23.1</v>
      </c>
      <c r="Z5" s="14"/>
    </row>
    <row r="6" spans="2:32" x14ac:dyDescent="0.35">
      <c r="B6" t="s">
        <v>6</v>
      </c>
      <c r="C6" s="4">
        <v>16</v>
      </c>
      <c r="E6">
        <v>17</v>
      </c>
      <c r="F6" s="4">
        <v>17.600000000000001</v>
      </c>
      <c r="G6">
        <v>22</v>
      </c>
      <c r="H6" s="4">
        <v>21</v>
      </c>
      <c r="I6">
        <v>21</v>
      </c>
      <c r="J6" s="4">
        <v>23.2</v>
      </c>
      <c r="K6">
        <v>13</v>
      </c>
      <c r="L6" s="4">
        <v>19.600000000000001</v>
      </c>
      <c r="M6">
        <v>15</v>
      </c>
      <c r="N6" s="4">
        <v>20.399999999999999</v>
      </c>
      <c r="O6">
        <v>15</v>
      </c>
      <c r="P6" s="4">
        <v>19.899999999999999</v>
      </c>
      <c r="Z6" s="14"/>
    </row>
    <row r="7" spans="2:32" x14ac:dyDescent="0.35">
      <c r="B7" t="s">
        <v>11</v>
      </c>
      <c r="C7" s="16">
        <f>AVERAGE(C4:C6)</f>
        <v>15.666666666666666</v>
      </c>
      <c r="E7">
        <v>24</v>
      </c>
      <c r="F7" s="4">
        <v>17.5</v>
      </c>
      <c r="G7">
        <v>30</v>
      </c>
      <c r="H7" s="4">
        <v>14.3</v>
      </c>
      <c r="I7">
        <v>27</v>
      </c>
      <c r="J7" s="4">
        <v>22.9</v>
      </c>
      <c r="K7">
        <v>17</v>
      </c>
      <c r="L7" s="4">
        <v>19.600000000000001</v>
      </c>
      <c r="M7">
        <v>20</v>
      </c>
      <c r="N7" s="4">
        <v>21.5</v>
      </c>
      <c r="O7">
        <v>20</v>
      </c>
      <c r="P7" s="4">
        <v>19.100000000000001</v>
      </c>
    </row>
    <row r="8" spans="2:32" x14ac:dyDescent="0.35">
      <c r="B8" t="s">
        <v>13</v>
      </c>
      <c r="C8">
        <f>_xlfn.STDEV.S(C2:C6)</f>
        <v>1.1372481406154658</v>
      </c>
      <c r="E8">
        <v>28</v>
      </c>
      <c r="F8" s="4">
        <v>16</v>
      </c>
      <c r="G8">
        <v>35</v>
      </c>
      <c r="H8" s="4">
        <v>17.899999999999999</v>
      </c>
      <c r="K8">
        <v>22</v>
      </c>
      <c r="L8" s="4">
        <v>19.5</v>
      </c>
      <c r="M8">
        <v>24</v>
      </c>
      <c r="N8" s="4">
        <v>15.6</v>
      </c>
      <c r="O8">
        <v>24</v>
      </c>
      <c r="P8" s="4">
        <v>14</v>
      </c>
    </row>
    <row r="9" spans="2:32" x14ac:dyDescent="0.35">
      <c r="B9" t="s">
        <v>12</v>
      </c>
      <c r="C9">
        <f>C8/SQRT(COUNT(C2:C7))</f>
        <v>0.56862407030773288</v>
      </c>
      <c r="E9">
        <v>33</v>
      </c>
      <c r="F9" s="4">
        <v>12.8</v>
      </c>
      <c r="K9">
        <v>26</v>
      </c>
      <c r="L9" s="4">
        <v>19.399999999999999</v>
      </c>
      <c r="M9">
        <v>28</v>
      </c>
      <c r="N9" s="4">
        <v>14.2</v>
      </c>
      <c r="O9">
        <v>28</v>
      </c>
      <c r="P9" s="4">
        <v>14.2</v>
      </c>
    </row>
    <row r="10" spans="2:32" x14ac:dyDescent="0.35">
      <c r="E10">
        <v>38</v>
      </c>
      <c r="F10" s="4">
        <v>12.3</v>
      </c>
      <c r="K10">
        <v>31</v>
      </c>
      <c r="L10" s="4">
        <v>18.2</v>
      </c>
      <c r="M10">
        <v>33</v>
      </c>
      <c r="N10" s="4">
        <v>17.100000000000001</v>
      </c>
    </row>
    <row r="11" spans="2:32" x14ac:dyDescent="0.35">
      <c r="K11">
        <v>37</v>
      </c>
      <c r="L11" s="4">
        <v>15.5</v>
      </c>
      <c r="M11">
        <v>37</v>
      </c>
      <c r="N11" s="4">
        <v>13.7</v>
      </c>
      <c r="AB11" s="1"/>
    </row>
    <row r="13" spans="2:32" x14ac:dyDescent="0.35">
      <c r="G13" s="13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</row>
    <row r="16" spans="2:32" ht="41" customHeight="1" x14ac:dyDescent="0.35">
      <c r="B16" t="s">
        <v>14</v>
      </c>
      <c r="C16" s="11" t="s">
        <v>10</v>
      </c>
      <c r="D16" s="2" t="s">
        <v>2</v>
      </c>
      <c r="F16" t="s">
        <v>16</v>
      </c>
      <c r="G16" s="11" t="s">
        <v>10</v>
      </c>
      <c r="H16" s="2" t="s">
        <v>2</v>
      </c>
      <c r="J16" t="s">
        <v>24</v>
      </c>
      <c r="K16" s="11" t="s">
        <v>10</v>
      </c>
      <c r="L16" s="2" t="s">
        <v>2</v>
      </c>
      <c r="N16" t="s">
        <v>25</v>
      </c>
      <c r="O16" s="11" t="s">
        <v>10</v>
      </c>
      <c r="P16" s="2" t="s">
        <v>2</v>
      </c>
      <c r="R16" t="s">
        <v>26</v>
      </c>
      <c r="S16" s="11" t="s">
        <v>10</v>
      </c>
      <c r="T16" s="2" t="s">
        <v>2</v>
      </c>
      <c r="V16" t="s">
        <v>27</v>
      </c>
      <c r="W16" s="11" t="s">
        <v>10</v>
      </c>
      <c r="X16" s="2" t="s">
        <v>2</v>
      </c>
      <c r="Z16" t="s">
        <v>28</v>
      </c>
      <c r="AA16" s="11" t="s">
        <v>10</v>
      </c>
      <c r="AB16" s="2" t="s">
        <v>2</v>
      </c>
      <c r="AD16" t="s">
        <v>29</v>
      </c>
      <c r="AE16" s="11" t="s">
        <v>10</v>
      </c>
      <c r="AF16" s="2" t="s">
        <v>2</v>
      </c>
    </row>
    <row r="17" spans="2:32" x14ac:dyDescent="0.35">
      <c r="B17" t="s">
        <v>3</v>
      </c>
      <c r="C17">
        <v>5</v>
      </c>
      <c r="D17" s="4">
        <v>20.2</v>
      </c>
      <c r="F17" t="s">
        <v>3</v>
      </c>
      <c r="G17">
        <v>10</v>
      </c>
      <c r="H17" s="4">
        <v>17</v>
      </c>
      <c r="J17" t="s">
        <v>3</v>
      </c>
      <c r="K17">
        <v>17</v>
      </c>
      <c r="L17" s="4">
        <v>17.600000000000001</v>
      </c>
      <c r="N17" t="s">
        <v>4</v>
      </c>
      <c r="O17">
        <v>22</v>
      </c>
      <c r="P17" s="4">
        <v>21</v>
      </c>
      <c r="R17" t="s">
        <v>3</v>
      </c>
      <c r="S17">
        <v>24</v>
      </c>
      <c r="T17" s="4">
        <v>17.5</v>
      </c>
      <c r="V17" t="s">
        <v>3</v>
      </c>
      <c r="W17">
        <v>28</v>
      </c>
      <c r="X17" s="4">
        <v>16</v>
      </c>
      <c r="Z17" t="s">
        <v>3</v>
      </c>
      <c r="AA17">
        <v>33</v>
      </c>
      <c r="AB17" s="4">
        <v>12.8</v>
      </c>
      <c r="AD17" t="s">
        <v>3</v>
      </c>
      <c r="AE17">
        <v>38</v>
      </c>
      <c r="AF17" s="4">
        <v>12.3</v>
      </c>
    </row>
    <row r="18" spans="2:32" x14ac:dyDescent="0.35">
      <c r="B18" t="s">
        <v>4</v>
      </c>
      <c r="C18">
        <v>5</v>
      </c>
      <c r="D18" s="4">
        <v>35.200000000000003</v>
      </c>
      <c r="F18" t="s">
        <v>6</v>
      </c>
      <c r="G18">
        <v>9</v>
      </c>
      <c r="H18" s="4">
        <v>26.9</v>
      </c>
      <c r="J18" t="s">
        <v>4</v>
      </c>
      <c r="K18">
        <v>17</v>
      </c>
      <c r="L18" s="4">
        <v>27.2</v>
      </c>
      <c r="N18" t="s">
        <v>6</v>
      </c>
      <c r="O18">
        <v>21</v>
      </c>
      <c r="P18" s="4">
        <v>23.2</v>
      </c>
      <c r="R18" t="s">
        <v>7</v>
      </c>
      <c r="S18">
        <v>26</v>
      </c>
      <c r="T18" s="4">
        <v>19.399999999999999</v>
      </c>
      <c r="V18" t="s">
        <v>6</v>
      </c>
      <c r="W18">
        <v>27</v>
      </c>
      <c r="X18" s="4">
        <v>22.9</v>
      </c>
      <c r="Z18" t="s">
        <v>4</v>
      </c>
      <c r="AA18">
        <v>35</v>
      </c>
      <c r="AB18" s="4">
        <v>17.899999999999999</v>
      </c>
      <c r="AD18" t="s">
        <v>7</v>
      </c>
      <c r="AE18">
        <v>37</v>
      </c>
      <c r="AF18" s="4">
        <v>15.5</v>
      </c>
    </row>
    <row r="19" spans="2:32" x14ac:dyDescent="0.35">
      <c r="B19" t="s">
        <v>7</v>
      </c>
      <c r="C19">
        <v>4</v>
      </c>
      <c r="D19" s="4">
        <v>21.4</v>
      </c>
      <c r="F19" t="s">
        <v>7</v>
      </c>
      <c r="G19">
        <v>9</v>
      </c>
      <c r="H19" s="4">
        <v>22.2</v>
      </c>
      <c r="J19" t="s">
        <v>6</v>
      </c>
      <c r="K19">
        <v>17</v>
      </c>
      <c r="L19" s="4">
        <v>19.600000000000001</v>
      </c>
      <c r="N19" t="s">
        <v>6</v>
      </c>
      <c r="O19">
        <v>22</v>
      </c>
      <c r="P19" s="4">
        <v>19.5</v>
      </c>
      <c r="R19" t="s">
        <v>8</v>
      </c>
      <c r="S19">
        <v>24</v>
      </c>
      <c r="T19" s="4">
        <v>15.6</v>
      </c>
      <c r="V19" t="s">
        <v>8</v>
      </c>
      <c r="W19">
        <v>28</v>
      </c>
      <c r="X19" s="4">
        <v>14.2</v>
      </c>
      <c r="Z19" t="s">
        <v>7</v>
      </c>
      <c r="AA19">
        <v>31</v>
      </c>
      <c r="AB19" s="4">
        <v>18.2</v>
      </c>
      <c r="AD19" t="s">
        <v>8</v>
      </c>
      <c r="AE19">
        <v>37</v>
      </c>
      <c r="AF19" s="4">
        <v>13.7</v>
      </c>
    </row>
    <row r="20" spans="2:32" x14ac:dyDescent="0.35">
      <c r="B20" t="s">
        <v>8</v>
      </c>
      <c r="C20">
        <v>4</v>
      </c>
      <c r="D20" s="4">
        <v>24.7</v>
      </c>
      <c r="F20" t="s">
        <v>8</v>
      </c>
      <c r="G20">
        <v>9</v>
      </c>
      <c r="H20" s="4">
        <v>24.7</v>
      </c>
      <c r="J20" t="s">
        <v>7</v>
      </c>
      <c r="K20">
        <v>15</v>
      </c>
      <c r="L20" s="4">
        <v>20.399999999999999</v>
      </c>
      <c r="N20" t="s">
        <v>7</v>
      </c>
      <c r="O20">
        <v>20</v>
      </c>
      <c r="P20" s="4">
        <v>21.5</v>
      </c>
      <c r="R20" t="s">
        <v>9</v>
      </c>
      <c r="S20">
        <v>24</v>
      </c>
      <c r="T20" s="4">
        <v>14</v>
      </c>
      <c r="V20" t="s">
        <v>9</v>
      </c>
      <c r="W20">
        <v>28</v>
      </c>
      <c r="X20" s="4">
        <v>14.2</v>
      </c>
      <c r="Z20" t="s">
        <v>8</v>
      </c>
      <c r="AA20">
        <v>33</v>
      </c>
      <c r="AB20" s="4">
        <v>17.100000000000001</v>
      </c>
    </row>
    <row r="21" spans="2:32" x14ac:dyDescent="0.35">
      <c r="B21" t="s">
        <v>9</v>
      </c>
      <c r="C21">
        <v>6</v>
      </c>
      <c r="D21" s="4">
        <v>31.8</v>
      </c>
      <c r="F21" t="s">
        <v>9</v>
      </c>
      <c r="G21">
        <v>11</v>
      </c>
      <c r="H21" s="4">
        <v>23.1</v>
      </c>
      <c r="J21" t="s">
        <v>8</v>
      </c>
      <c r="K21">
        <v>15</v>
      </c>
      <c r="L21" s="4">
        <v>19.899999999999999</v>
      </c>
      <c r="N21" t="s">
        <v>8</v>
      </c>
      <c r="O21">
        <v>20</v>
      </c>
      <c r="P21" s="4">
        <v>19.100000000000001</v>
      </c>
      <c r="X21" s="14"/>
      <c r="Z21" t="s">
        <v>11</v>
      </c>
      <c r="AA21">
        <f>AVERAGE(AA17:AA20)</f>
        <v>33</v>
      </c>
      <c r="AB21">
        <f>AVERAGE(AB17:AB20)</f>
        <v>16.5</v>
      </c>
      <c r="AD21" t="s">
        <v>11</v>
      </c>
      <c r="AE21">
        <f>AVERAGE(AE17:AE20)</f>
        <v>37.333333333333336</v>
      </c>
      <c r="AF21">
        <f t="shared" ref="AF21" si="0">AVERAGE(AF17:AF20)</f>
        <v>13.833333333333334</v>
      </c>
    </row>
    <row r="22" spans="2:32" x14ac:dyDescent="0.35">
      <c r="B22" t="s">
        <v>11</v>
      </c>
      <c r="C22">
        <f>AVERAGE(C17:C21)</f>
        <v>4.8</v>
      </c>
      <c r="D22">
        <f>AVERAGE(D17:D21)</f>
        <v>26.660000000000004</v>
      </c>
      <c r="F22" t="s">
        <v>11</v>
      </c>
      <c r="G22">
        <f>AVERAGE(G17:G21)</f>
        <v>9.6</v>
      </c>
      <c r="H22">
        <f>AVERAGE(H17:H21)</f>
        <v>22.78</v>
      </c>
      <c r="J22" t="s">
        <v>11</v>
      </c>
      <c r="K22">
        <f>AVERAGE(K16:K21)</f>
        <v>16.2</v>
      </c>
      <c r="L22">
        <f>AVERAGE(L16:L21)</f>
        <v>20.940000000000005</v>
      </c>
      <c r="N22" t="s">
        <v>11</v>
      </c>
      <c r="O22">
        <f>AVERAGE(O17:O21)</f>
        <v>21</v>
      </c>
      <c r="P22">
        <f>AVERAGE(P17:P21)</f>
        <v>20.860000000000003</v>
      </c>
      <c r="R22" t="s">
        <v>11</v>
      </c>
      <c r="S22">
        <f>AVERAGE(S17:S20)</f>
        <v>24.5</v>
      </c>
      <c r="T22">
        <f>AVERAGE(T17:T20)</f>
        <v>16.625</v>
      </c>
      <c r="V22" t="s">
        <v>11</v>
      </c>
      <c r="W22">
        <f>AVERAGE(W17:W21)</f>
        <v>27.75</v>
      </c>
      <c r="X22">
        <f>AVERAGE(X17:X21)</f>
        <v>16.824999999999999</v>
      </c>
      <c r="Z22" t="s">
        <v>13</v>
      </c>
      <c r="AA22">
        <f>_xlfn.STDEV.S(AA17:AA20)</f>
        <v>1.6329931618554521</v>
      </c>
      <c r="AB22">
        <f>_xlfn.STDEV.S(AB17:AB20)</f>
        <v>2.5099800796022325</v>
      </c>
      <c r="AD22" t="s">
        <v>13</v>
      </c>
      <c r="AE22">
        <f>_xlfn.STDEV.S(AE17:AE20)</f>
        <v>0.57735026918962584</v>
      </c>
      <c r="AF22">
        <f>_xlfn.STDEV.S(AF17:AF20)</f>
        <v>1.6041612554021283</v>
      </c>
    </row>
    <row r="23" spans="2:32" x14ac:dyDescent="0.35">
      <c r="B23" t="s">
        <v>13</v>
      </c>
      <c r="C23">
        <f>_xlfn.STDEV.S(C17:C21)</f>
        <v>0.83666002653407512</v>
      </c>
      <c r="D23">
        <f>_xlfn.STDEV.S(D17:D21)</f>
        <v>6.5687137249236089</v>
      </c>
      <c r="F23" t="s">
        <v>13</v>
      </c>
      <c r="G23">
        <f>_xlfn.STDEV.S(G17:G22)</f>
        <v>0.8</v>
      </c>
      <c r="H23">
        <f>_xlfn.STDEV.S(H17:H22)</f>
        <v>3.301757107965388</v>
      </c>
      <c r="J23" t="s">
        <v>13</v>
      </c>
      <c r="K23">
        <f>_xlfn.STDEV.S(K16:K21)</f>
        <v>1.0954451150103324</v>
      </c>
      <c r="L23">
        <f>_xlfn.STDEV.S(L16:L21)</f>
        <v>3.6575948381415642</v>
      </c>
      <c r="N23" t="s">
        <v>13</v>
      </c>
      <c r="O23">
        <f>_xlfn.STDEV.S(O17:O21)</f>
        <v>1</v>
      </c>
      <c r="P23">
        <f>_xlfn.STDEV.S(P17:P21)</f>
        <v>1.6471186963907605</v>
      </c>
      <c r="R23" t="s">
        <v>13</v>
      </c>
      <c r="S23">
        <f>_xlfn.STDEV.S(S17:S20)</f>
        <v>1</v>
      </c>
      <c r="T23">
        <f>_xlfn.STDEV.S(T17:T21)</f>
        <v>2.3386249521175042</v>
      </c>
      <c r="V23" t="s">
        <v>13</v>
      </c>
      <c r="W23">
        <f>_xlfn.STDEV.S(W16:W21)</f>
        <v>0.5</v>
      </c>
      <c r="X23">
        <f>_xlfn.STDEV.S(X16:X21)</f>
        <v>4.1379342672401194</v>
      </c>
      <c r="Z23" t="s">
        <v>12</v>
      </c>
      <c r="AA23">
        <f>AA22/SQRT(COUNT(AA17:AA21))</f>
        <v>0.73029674334022143</v>
      </c>
      <c r="AB23">
        <f>AB22/SQRT(COUNT(AB17:AB21))</f>
        <v>1.1224972160321849</v>
      </c>
      <c r="AD23" t="s">
        <v>12</v>
      </c>
      <c r="AE23">
        <f>AE22/SQRT(COUNT(AE17:AE21))</f>
        <v>0.28867513459481292</v>
      </c>
      <c r="AF23">
        <f>AF22/SQRT(COUNT(AF17:AF21))</f>
        <v>0.80208062770106414</v>
      </c>
    </row>
    <row r="24" spans="2:32" x14ac:dyDescent="0.35">
      <c r="B24" t="s">
        <v>12</v>
      </c>
      <c r="C24">
        <f>C23/SQRT(COUNT(C17:C21))</f>
        <v>0.37416573867739394</v>
      </c>
      <c r="D24">
        <f>D23/SQRT(COUNT(D17:D22))</f>
        <v>2.6816661487465772</v>
      </c>
      <c r="F24" t="s">
        <v>12</v>
      </c>
      <c r="G24">
        <f>G23/SQRT(COUNT(G17:G22))</f>
        <v>0.32659863237109044</v>
      </c>
      <c r="H24">
        <f>H23/SQRT(COUNT(H17:H22))</f>
        <v>1.3479366948537781</v>
      </c>
      <c r="J24" t="s">
        <v>12</v>
      </c>
      <c r="K24">
        <f t="shared" ref="K24:L24" si="1">K23/SQRT(COUNT(K17:K22))</f>
        <v>0.44721359549995804</v>
      </c>
      <c r="L24">
        <f t="shared" si="1"/>
        <v>1.4932068398807434</v>
      </c>
      <c r="N24" t="s">
        <v>12</v>
      </c>
      <c r="O24">
        <f>O23/SQRT(COUNT(O17:O22))</f>
        <v>0.40824829046386307</v>
      </c>
      <c r="P24">
        <f>P23/SQRT(COUNT(P17:P22))</f>
        <v>0.67243339199259466</v>
      </c>
      <c r="R24" t="s">
        <v>12</v>
      </c>
      <c r="S24">
        <f>S23/SQRT(COUNT(S17:S22))</f>
        <v>0.44721359549995793</v>
      </c>
      <c r="T24">
        <f>T23/SQRT(COUNT(T17:T22))</f>
        <v>1.0458648733623859</v>
      </c>
      <c r="V24" t="s">
        <v>12</v>
      </c>
      <c r="W24">
        <f>W23/SQRT(COUNT(W16:W22))</f>
        <v>0.22360679774997896</v>
      </c>
      <c r="X24">
        <f>X23/SQRT(COUNT(X18:X22))</f>
        <v>2.0689671336200597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67D7-8495-4092-A54D-BB9DB16282A4}">
  <dimension ref="A2:Z22"/>
  <sheetViews>
    <sheetView zoomScale="50" zoomScaleNormal="50" workbookViewId="0">
      <selection activeCell="E12" sqref="E12:F12"/>
    </sheetView>
  </sheetViews>
  <sheetFormatPr defaultRowHeight="14.5" x14ac:dyDescent="0.35"/>
  <cols>
    <col min="2" max="2" width="15.6328125" customWidth="1"/>
    <col min="4" max="4" width="14.08984375" customWidth="1"/>
    <col min="5" max="5" width="12.7265625" customWidth="1"/>
    <col min="6" max="6" width="12.1796875" customWidth="1"/>
    <col min="7" max="7" width="13.6328125" customWidth="1"/>
    <col min="8" max="8" width="14.90625" customWidth="1"/>
    <col min="9" max="9" width="12" customWidth="1"/>
    <col min="10" max="10" width="12.26953125" customWidth="1"/>
    <col min="11" max="11" width="11.54296875" customWidth="1"/>
    <col min="12" max="12" width="12.1796875" customWidth="1"/>
    <col min="13" max="13" width="12.90625" customWidth="1"/>
    <col min="14" max="14" width="13.453125" customWidth="1"/>
    <col min="15" max="15" width="10.36328125" customWidth="1"/>
    <col min="16" max="16" width="13.81640625" customWidth="1"/>
    <col min="17" max="17" width="12.26953125" customWidth="1"/>
    <col min="18" max="18" width="12.453125" customWidth="1"/>
    <col min="20" max="20" width="14.36328125" customWidth="1"/>
    <col min="21" max="21" width="14" customWidth="1"/>
    <col min="22" max="22" width="15.7265625" customWidth="1"/>
    <col min="24" max="24" width="15" customWidth="1"/>
    <col min="25" max="25" width="12.1796875" customWidth="1"/>
    <col min="26" max="26" width="13.6328125" customWidth="1"/>
  </cols>
  <sheetData>
    <row r="2" spans="1:26" ht="41" customHeight="1" x14ac:dyDescent="0.35">
      <c r="E2" t="s">
        <v>3</v>
      </c>
      <c r="G2" t="s">
        <v>4</v>
      </c>
      <c r="I2" t="s">
        <v>6</v>
      </c>
      <c r="K2" t="s">
        <v>7</v>
      </c>
      <c r="M2" t="s">
        <v>8</v>
      </c>
      <c r="O2" t="s">
        <v>9</v>
      </c>
      <c r="Q2" t="s">
        <v>15</v>
      </c>
    </row>
    <row r="3" spans="1:26" ht="47" customHeight="1" x14ac:dyDescent="0.35">
      <c r="A3" t="s">
        <v>1</v>
      </c>
      <c r="B3" s="2" t="s">
        <v>2</v>
      </c>
      <c r="C3" s="13"/>
      <c r="D3" t="s">
        <v>18</v>
      </c>
      <c r="E3" s="2" t="s">
        <v>5</v>
      </c>
      <c r="F3" s="2" t="s">
        <v>2</v>
      </c>
      <c r="G3" s="2" t="s">
        <v>5</v>
      </c>
      <c r="H3" s="2" t="s">
        <v>2</v>
      </c>
      <c r="I3" s="2" t="s">
        <v>5</v>
      </c>
      <c r="J3" s="2" t="s">
        <v>2</v>
      </c>
      <c r="K3" s="2" t="s">
        <v>5</v>
      </c>
      <c r="L3" s="2" t="s">
        <v>2</v>
      </c>
      <c r="M3" s="2" t="s">
        <v>5</v>
      </c>
      <c r="N3" s="2" t="s">
        <v>2</v>
      </c>
      <c r="O3" s="2" t="s">
        <v>5</v>
      </c>
      <c r="P3" s="2" t="s">
        <v>2</v>
      </c>
      <c r="Q3" s="2" t="s">
        <v>5</v>
      </c>
      <c r="R3" s="2" t="s">
        <v>2</v>
      </c>
      <c r="S3" s="7"/>
      <c r="T3" s="7"/>
      <c r="U3" s="7"/>
      <c r="V3" s="7"/>
      <c r="W3" s="7"/>
      <c r="X3" s="7"/>
      <c r="Y3" s="7"/>
    </row>
    <row r="4" spans="1:26" x14ac:dyDescent="0.35">
      <c r="A4" t="s">
        <v>3</v>
      </c>
      <c r="B4" s="5">
        <v>0.104</v>
      </c>
      <c r="E4" s="2">
        <v>5</v>
      </c>
      <c r="F4" s="4">
        <v>35.299999999999997</v>
      </c>
      <c r="G4" s="2">
        <v>7</v>
      </c>
      <c r="H4" s="4">
        <v>41.1</v>
      </c>
      <c r="I4" s="2">
        <v>4</v>
      </c>
      <c r="J4" s="4">
        <v>14.4</v>
      </c>
      <c r="K4" s="2">
        <v>5</v>
      </c>
      <c r="L4" s="4">
        <v>21.3</v>
      </c>
      <c r="M4" s="2">
        <v>5</v>
      </c>
      <c r="N4" s="4">
        <v>22.7</v>
      </c>
      <c r="O4" s="2">
        <v>6</v>
      </c>
      <c r="P4" s="4">
        <v>22</v>
      </c>
      <c r="Q4" s="2">
        <v>5</v>
      </c>
      <c r="R4" s="4">
        <v>21.5</v>
      </c>
    </row>
    <row r="5" spans="1:26" x14ac:dyDescent="0.35">
      <c r="A5" t="s">
        <v>4</v>
      </c>
      <c r="B5" s="4">
        <v>9.14</v>
      </c>
      <c r="E5" s="2">
        <v>8</v>
      </c>
      <c r="F5" s="4">
        <v>19.399999999999999</v>
      </c>
      <c r="G5" s="2">
        <v>13</v>
      </c>
      <c r="H5" s="4">
        <v>29.7</v>
      </c>
      <c r="I5" s="2">
        <v>14</v>
      </c>
      <c r="J5" s="4">
        <v>8.0399999999999991</v>
      </c>
      <c r="K5" s="2">
        <v>11</v>
      </c>
      <c r="L5" s="4">
        <v>17.899999999999999</v>
      </c>
      <c r="M5" s="2">
        <v>10</v>
      </c>
      <c r="N5" s="4">
        <v>20.399999999999999</v>
      </c>
      <c r="O5" s="2">
        <v>10</v>
      </c>
      <c r="P5" s="4">
        <v>21.6</v>
      </c>
      <c r="Q5" s="2">
        <v>9</v>
      </c>
      <c r="R5" s="4">
        <v>25.3</v>
      </c>
      <c r="V5" s="2"/>
    </row>
    <row r="6" spans="1:26" x14ac:dyDescent="0.35">
      <c r="A6" t="s">
        <v>6</v>
      </c>
      <c r="B6" s="4">
        <v>7.21</v>
      </c>
      <c r="E6" s="2">
        <v>13</v>
      </c>
      <c r="F6" s="4">
        <v>15.8</v>
      </c>
      <c r="G6" s="2">
        <v>19</v>
      </c>
      <c r="H6" s="4">
        <v>19.899999999999999</v>
      </c>
      <c r="I6" s="2">
        <v>20</v>
      </c>
      <c r="J6" s="4">
        <v>5.71</v>
      </c>
      <c r="K6" s="2">
        <v>15</v>
      </c>
      <c r="L6" s="4">
        <v>14.2</v>
      </c>
      <c r="M6" s="2">
        <v>18</v>
      </c>
      <c r="N6" s="4">
        <v>12.5</v>
      </c>
      <c r="O6" s="2">
        <v>16</v>
      </c>
      <c r="P6" s="4">
        <v>19.3</v>
      </c>
      <c r="Q6" s="2">
        <v>13</v>
      </c>
      <c r="R6" s="4">
        <v>24.8</v>
      </c>
      <c r="V6" s="2"/>
    </row>
    <row r="7" spans="1:26" x14ac:dyDescent="0.35">
      <c r="E7" s="2">
        <v>23</v>
      </c>
      <c r="F7" s="4">
        <v>12.1</v>
      </c>
      <c r="G7" s="2">
        <v>25</v>
      </c>
      <c r="H7" s="4">
        <v>14.7</v>
      </c>
      <c r="I7" s="2">
        <v>24</v>
      </c>
      <c r="J7" s="4">
        <v>5.79</v>
      </c>
      <c r="K7" s="2">
        <v>20</v>
      </c>
      <c r="L7" s="4">
        <v>9.8800000000000008</v>
      </c>
      <c r="M7" s="2">
        <v>24</v>
      </c>
      <c r="N7" s="4">
        <v>12.3</v>
      </c>
      <c r="O7" s="2">
        <v>21</v>
      </c>
      <c r="P7" s="4">
        <v>15.4</v>
      </c>
      <c r="Q7" s="2">
        <v>20</v>
      </c>
      <c r="R7" s="4">
        <v>25</v>
      </c>
      <c r="V7" s="2"/>
    </row>
    <row r="8" spans="1:26" x14ac:dyDescent="0.35">
      <c r="E8" s="2">
        <v>28</v>
      </c>
      <c r="F8" s="4">
        <v>11.4</v>
      </c>
      <c r="I8" s="2">
        <v>30</v>
      </c>
      <c r="J8" s="4">
        <v>7.27</v>
      </c>
      <c r="K8" s="2">
        <v>27</v>
      </c>
      <c r="L8" s="4">
        <v>9.58</v>
      </c>
      <c r="O8" s="2">
        <v>25</v>
      </c>
      <c r="P8" s="4">
        <v>13.7</v>
      </c>
      <c r="Q8" s="2">
        <v>25</v>
      </c>
      <c r="R8" s="4">
        <v>17.8</v>
      </c>
      <c r="V8" s="2"/>
    </row>
    <row r="9" spans="1:26" x14ac:dyDescent="0.35">
      <c r="O9" s="2">
        <v>30</v>
      </c>
      <c r="P9" s="4">
        <v>10.1</v>
      </c>
      <c r="Q9" s="2">
        <v>30</v>
      </c>
      <c r="R9" s="4">
        <v>15.7</v>
      </c>
      <c r="V9" s="2"/>
    </row>
    <row r="10" spans="1:26" x14ac:dyDescent="0.35">
      <c r="V10" s="2"/>
    </row>
    <row r="12" spans="1:26" ht="48.5" customHeight="1" x14ac:dyDescent="0.35">
      <c r="A12" t="s">
        <v>1</v>
      </c>
      <c r="B12" s="2" t="s">
        <v>2</v>
      </c>
      <c r="D12" t="s">
        <v>14</v>
      </c>
      <c r="E12" s="11" t="s">
        <v>10</v>
      </c>
      <c r="F12" s="2" t="s">
        <v>2</v>
      </c>
      <c r="H12" t="s">
        <v>16</v>
      </c>
      <c r="I12" s="11" t="s">
        <v>10</v>
      </c>
      <c r="J12" s="2" t="s">
        <v>2</v>
      </c>
      <c r="L12" t="s">
        <v>24</v>
      </c>
      <c r="M12" s="11" t="s">
        <v>10</v>
      </c>
      <c r="N12" s="2" t="s">
        <v>2</v>
      </c>
      <c r="P12" t="s">
        <v>25</v>
      </c>
      <c r="Q12" s="11" t="s">
        <v>10</v>
      </c>
      <c r="R12" s="2" t="s">
        <v>2</v>
      </c>
      <c r="T12" t="s">
        <v>20</v>
      </c>
      <c r="U12" s="11" t="s">
        <v>10</v>
      </c>
      <c r="V12" s="2" t="s">
        <v>2</v>
      </c>
      <c r="X12" t="s">
        <v>21</v>
      </c>
      <c r="Y12" s="11" t="s">
        <v>10</v>
      </c>
      <c r="Z12" s="2" t="s">
        <v>2</v>
      </c>
    </row>
    <row r="13" spans="1:26" x14ac:dyDescent="0.35">
      <c r="B13" s="4">
        <v>10.4</v>
      </c>
      <c r="D13" t="s">
        <v>3</v>
      </c>
      <c r="E13" s="2">
        <v>5</v>
      </c>
      <c r="F13" s="4">
        <v>35.299999999999997</v>
      </c>
      <c r="H13" t="s">
        <v>3</v>
      </c>
      <c r="I13" s="2">
        <v>8</v>
      </c>
      <c r="J13" s="4">
        <v>19.399999999999999</v>
      </c>
      <c r="L13" t="s">
        <v>3</v>
      </c>
      <c r="M13">
        <v>13</v>
      </c>
      <c r="N13" s="4">
        <v>15.8</v>
      </c>
      <c r="P13" t="s">
        <v>4</v>
      </c>
      <c r="Q13">
        <v>19</v>
      </c>
      <c r="R13" s="4">
        <v>19.899999999999999</v>
      </c>
      <c r="T13" t="s">
        <v>3</v>
      </c>
      <c r="U13">
        <v>23</v>
      </c>
      <c r="V13" s="4">
        <v>12.1</v>
      </c>
      <c r="X13" t="s">
        <v>3</v>
      </c>
      <c r="Y13">
        <v>28</v>
      </c>
      <c r="Z13" s="4">
        <v>11.4</v>
      </c>
    </row>
    <row r="14" spans="1:26" x14ac:dyDescent="0.35">
      <c r="B14" s="4">
        <v>9.14</v>
      </c>
      <c r="D14" t="s">
        <v>4</v>
      </c>
      <c r="E14" s="2">
        <v>7</v>
      </c>
      <c r="F14" s="4">
        <v>41.1</v>
      </c>
      <c r="H14" t="s">
        <v>7</v>
      </c>
      <c r="I14" s="2">
        <v>11</v>
      </c>
      <c r="J14" s="4">
        <v>17.899999999999999</v>
      </c>
      <c r="L14" t="s">
        <v>4</v>
      </c>
      <c r="M14">
        <v>13</v>
      </c>
      <c r="N14" s="4">
        <v>29.7</v>
      </c>
      <c r="P14" t="s">
        <v>6</v>
      </c>
      <c r="Q14">
        <v>20</v>
      </c>
      <c r="R14" s="4">
        <v>5.71</v>
      </c>
      <c r="T14" t="s">
        <v>4</v>
      </c>
      <c r="U14">
        <v>25</v>
      </c>
      <c r="V14" s="4">
        <v>14.7</v>
      </c>
      <c r="X14" t="s">
        <v>6</v>
      </c>
      <c r="Y14">
        <v>30</v>
      </c>
      <c r="Z14" s="4">
        <v>7.27</v>
      </c>
    </row>
    <row r="15" spans="1:26" x14ac:dyDescent="0.35">
      <c r="B15" s="4">
        <v>7.21</v>
      </c>
      <c r="D15" t="s">
        <v>6</v>
      </c>
      <c r="E15" s="2">
        <v>4</v>
      </c>
      <c r="F15" s="4">
        <v>14.4</v>
      </c>
      <c r="H15" t="s">
        <v>8</v>
      </c>
      <c r="I15" s="2">
        <v>10</v>
      </c>
      <c r="J15" s="4">
        <v>20.399999999999999</v>
      </c>
      <c r="L15" t="s">
        <v>6</v>
      </c>
      <c r="M15">
        <v>14</v>
      </c>
      <c r="N15" s="4">
        <v>8.0399999999999991</v>
      </c>
      <c r="P15" t="s">
        <v>7</v>
      </c>
      <c r="Q15">
        <v>20</v>
      </c>
      <c r="R15" s="4">
        <v>9.8800000000000008</v>
      </c>
      <c r="T15" t="s">
        <v>6</v>
      </c>
      <c r="U15">
        <v>24</v>
      </c>
      <c r="V15" s="4">
        <v>5.79</v>
      </c>
      <c r="X15" t="s">
        <v>7</v>
      </c>
      <c r="Y15">
        <v>27</v>
      </c>
      <c r="Z15" s="4">
        <v>9.58</v>
      </c>
    </row>
    <row r="16" spans="1:26" x14ac:dyDescent="0.35">
      <c r="B16" s="5"/>
      <c r="D16" t="s">
        <v>7</v>
      </c>
      <c r="E16" s="2">
        <v>5</v>
      </c>
      <c r="F16" s="4">
        <v>21.3</v>
      </c>
      <c r="H16" t="s">
        <v>9</v>
      </c>
      <c r="I16" s="2">
        <v>10</v>
      </c>
      <c r="J16" s="4">
        <v>21.6</v>
      </c>
      <c r="L16" t="s">
        <v>7</v>
      </c>
      <c r="M16">
        <v>15</v>
      </c>
      <c r="N16" s="4">
        <v>14.2</v>
      </c>
      <c r="P16" t="s">
        <v>8</v>
      </c>
      <c r="Q16">
        <v>18</v>
      </c>
      <c r="R16" s="4">
        <v>12.5</v>
      </c>
      <c r="T16" t="s">
        <v>8</v>
      </c>
      <c r="U16">
        <v>24</v>
      </c>
      <c r="V16" s="4">
        <v>12.3</v>
      </c>
      <c r="X16" t="s">
        <v>9</v>
      </c>
      <c r="Y16">
        <v>30</v>
      </c>
      <c r="Z16" s="4">
        <v>10.1</v>
      </c>
    </row>
    <row r="17" spans="1:26" x14ac:dyDescent="0.35">
      <c r="A17" t="s">
        <v>11</v>
      </c>
      <c r="B17">
        <f>AVERAGE(B13:B16)</f>
        <v>8.9166666666666661</v>
      </c>
      <c r="D17" t="s">
        <v>8</v>
      </c>
      <c r="E17" s="2">
        <v>5</v>
      </c>
      <c r="F17" s="4">
        <v>22.7</v>
      </c>
      <c r="H17" t="s">
        <v>15</v>
      </c>
      <c r="I17" s="2">
        <v>9</v>
      </c>
      <c r="J17">
        <v>25.3</v>
      </c>
      <c r="L17" t="s">
        <v>9</v>
      </c>
      <c r="M17">
        <v>16</v>
      </c>
      <c r="N17" s="4">
        <v>19.3</v>
      </c>
      <c r="P17" t="s">
        <v>9</v>
      </c>
      <c r="Q17">
        <v>21</v>
      </c>
      <c r="R17" s="4">
        <v>15.4</v>
      </c>
      <c r="T17" t="s">
        <v>9</v>
      </c>
      <c r="U17">
        <v>25</v>
      </c>
      <c r="V17" s="4">
        <v>13.7</v>
      </c>
      <c r="X17" t="s">
        <v>15</v>
      </c>
      <c r="Y17">
        <v>30</v>
      </c>
      <c r="Z17" s="4">
        <v>15.7</v>
      </c>
    </row>
    <row r="18" spans="1:26" x14ac:dyDescent="0.35">
      <c r="A18" t="s">
        <v>13</v>
      </c>
      <c r="B18">
        <f>_xlfn.STDEV.S(B13:B16)</f>
        <v>1.6066839556469563</v>
      </c>
      <c r="D18" t="s">
        <v>9</v>
      </c>
      <c r="E18" s="2">
        <v>6</v>
      </c>
      <c r="F18" s="4">
        <v>22</v>
      </c>
      <c r="I18" s="2"/>
      <c r="L18" t="s">
        <v>15</v>
      </c>
      <c r="M18">
        <v>13</v>
      </c>
      <c r="N18" s="4">
        <v>24.8</v>
      </c>
      <c r="P18" t="s">
        <v>15</v>
      </c>
      <c r="Q18">
        <v>20</v>
      </c>
      <c r="R18" s="4">
        <v>25</v>
      </c>
      <c r="T18" t="s">
        <v>15</v>
      </c>
      <c r="U18">
        <v>25</v>
      </c>
      <c r="V18" s="4">
        <v>17.8</v>
      </c>
    </row>
    <row r="19" spans="1:26" x14ac:dyDescent="0.35">
      <c r="A19" t="s">
        <v>12</v>
      </c>
      <c r="B19">
        <f>B18/SQRT(COUNT(B13:B16))</f>
        <v>0.92761941429542305</v>
      </c>
      <c r="D19" t="s">
        <v>15</v>
      </c>
      <c r="E19" s="2">
        <v>5</v>
      </c>
      <c r="F19" s="4">
        <v>21.5</v>
      </c>
      <c r="I19" s="2"/>
      <c r="J19" s="14"/>
    </row>
    <row r="20" spans="1:26" x14ac:dyDescent="0.35">
      <c r="D20" t="s">
        <v>11</v>
      </c>
      <c r="E20">
        <f>AVERAGE(E13:E19)</f>
        <v>5.2857142857142856</v>
      </c>
      <c r="F20">
        <f>AVERAGE(F13:F19)</f>
        <v>25.471428571428572</v>
      </c>
      <c r="H20" t="s">
        <v>11</v>
      </c>
      <c r="I20">
        <f>AVERAGE(I13:I19)</f>
        <v>9.6</v>
      </c>
      <c r="J20">
        <f>AVERAGE(J13:J19)</f>
        <v>20.919999999999998</v>
      </c>
      <c r="L20" t="s">
        <v>11</v>
      </c>
      <c r="M20">
        <f>AVERAGE(M13:M18)</f>
        <v>14</v>
      </c>
      <c r="N20">
        <f>AVERAGE(N13:N18)</f>
        <v>18.639999999999997</v>
      </c>
      <c r="P20" t="s">
        <v>11</v>
      </c>
      <c r="Q20">
        <f>AVERAGE(Q13:Q18)</f>
        <v>19.666666666666668</v>
      </c>
      <c r="R20">
        <f>AVERAGE(R13:R18)</f>
        <v>14.731666666666667</v>
      </c>
      <c r="T20" t="s">
        <v>11</v>
      </c>
      <c r="U20">
        <f>AVERAGE(U13:U18)</f>
        <v>24.333333333333332</v>
      </c>
      <c r="V20">
        <f>AVERAGE(V13:V18)</f>
        <v>12.731666666666667</v>
      </c>
      <c r="X20" t="s">
        <v>11</v>
      </c>
      <c r="Y20">
        <f>AVERAGE(Y13:Y17)</f>
        <v>29</v>
      </c>
      <c r="Z20">
        <f>AVERAGE(Z13:Z17)</f>
        <v>10.809999999999999</v>
      </c>
    </row>
    <row r="21" spans="1:26" x14ac:dyDescent="0.35">
      <c r="D21" t="s">
        <v>13</v>
      </c>
      <c r="E21">
        <f>_xlfn.STDEV.S(E12:E18)</f>
        <v>1.0327955589886455</v>
      </c>
      <c r="F21">
        <f>_xlfn.STDEV.S(F13:F19)</f>
        <v>9.2766219221068855</v>
      </c>
      <c r="H21" t="s">
        <v>13</v>
      </c>
      <c r="I21">
        <f>_xlfn.STDEV.S(I13:I19)</f>
        <v>1.1401754250991367</v>
      </c>
      <c r="J21">
        <f>_xlfn.STDEV.S(J13:J19)</f>
        <v>2.7994642344563188</v>
      </c>
      <c r="L21" t="s">
        <v>13</v>
      </c>
      <c r="M21">
        <f>_xlfn.STDEV.S(M13:M18)</f>
        <v>1.2649110640673518</v>
      </c>
      <c r="N21">
        <f>_xlfn.STDEV.S(N13:N18)</f>
        <v>7.7568550328080841</v>
      </c>
      <c r="P21" t="s">
        <v>13</v>
      </c>
      <c r="Q21">
        <f>_xlfn.STDEV.S(Q13:Q18)</f>
        <v>1.0327955589886446</v>
      </c>
      <c r="R21">
        <f>_xlfn.STDEV.S(R13:R18)</f>
        <v>6.9642872332110679</v>
      </c>
      <c r="T21" t="s">
        <v>13</v>
      </c>
      <c r="U21">
        <f>_xlfn.STDEV.S(U13:U18)</f>
        <v>0.81649658092772603</v>
      </c>
      <c r="V21">
        <f>_xlfn.STDEV.S(V13:V18)</f>
        <v>3.9817604984060355</v>
      </c>
      <c r="X21" t="s">
        <v>13</v>
      </c>
      <c r="Y21">
        <f>_xlfn.STDEV.S(Y13:Y17)</f>
        <v>1.4142135623730951</v>
      </c>
      <c r="Z21">
        <f>_xlfn.STDEV.S(Z13:Z17)</f>
        <v>3.1148354691700821</v>
      </c>
    </row>
    <row r="22" spans="1:26" x14ac:dyDescent="0.35">
      <c r="D22" t="s">
        <v>12</v>
      </c>
      <c r="E22">
        <f>E21/SQRT(COUNT(E12:E18))</f>
        <v>0.42163702135578435</v>
      </c>
      <c r="F22">
        <f>F21/SQRT(COUNT(F13:F19))</f>
        <v>3.5062335160949734</v>
      </c>
      <c r="H22" t="s">
        <v>12</v>
      </c>
      <c r="I22">
        <f>I21/SQRT(COUNT(I13:I19))</f>
        <v>0.50990195135927785</v>
      </c>
      <c r="J22">
        <f>J21/SQRT(COUNT(J13:J19))</f>
        <v>1.2519584657647476</v>
      </c>
      <c r="L22" t="s">
        <v>12</v>
      </c>
      <c r="M22">
        <f>M21/SQRT(COUNT(M13:M18))</f>
        <v>0.51639777949432231</v>
      </c>
      <c r="N22">
        <f>N21/SQRT(COUNT(N13:N18))</f>
        <v>3.1667228065199127</v>
      </c>
      <c r="P22" t="s">
        <v>12</v>
      </c>
      <c r="Q22">
        <f>Q21/SQRT(COUNT(Q13:Q18))</f>
        <v>0.42163702135578401</v>
      </c>
      <c r="R22">
        <f>R21/SQRT(COUNT(R13:R18))</f>
        <v>2.843158357257725</v>
      </c>
      <c r="T22" t="s">
        <v>12</v>
      </c>
      <c r="U22">
        <f>U21/SQRT(COUNT(U13:U18))</f>
        <v>0.33333333333333337</v>
      </c>
      <c r="V22">
        <f>V21/SQRT(COUNT(V13:V18))</f>
        <v>1.6255469165108034</v>
      </c>
      <c r="X22" t="s">
        <v>12</v>
      </c>
      <c r="Y22">
        <f>Y21/SQRT(COUNT(Y13:Y17))</f>
        <v>0.63245553203367588</v>
      </c>
      <c r="Z22">
        <f>Z21/SQRT(COUNT(Z13:Z17))</f>
        <v>1.3929967695583507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A4822-00B2-476A-8FDE-C28F6FA68977}">
  <dimension ref="A1:AI25"/>
  <sheetViews>
    <sheetView zoomScale="40" zoomScaleNormal="40" workbookViewId="0">
      <selection activeCell="C16" sqref="C16:C25"/>
    </sheetView>
  </sheetViews>
  <sheetFormatPr defaultRowHeight="14.5" x14ac:dyDescent="0.35"/>
  <cols>
    <col min="3" max="3" width="12.453125" customWidth="1"/>
    <col min="4" max="4" width="17.453125" customWidth="1"/>
    <col min="5" max="5" width="10.08984375" customWidth="1"/>
    <col min="6" max="6" width="18.453125" customWidth="1"/>
    <col min="7" max="7" width="9.36328125" customWidth="1"/>
    <col min="8" max="8" width="17.6328125" customWidth="1"/>
    <col min="9" max="9" width="10.453125" customWidth="1"/>
    <col min="10" max="10" width="17.6328125" customWidth="1"/>
    <col min="11" max="11" width="9.90625" customWidth="1"/>
    <col min="12" max="12" width="14.36328125" customWidth="1"/>
    <col min="13" max="13" width="17.08984375" customWidth="1"/>
    <col min="14" max="14" width="18.1796875" customWidth="1"/>
    <col min="15" max="15" width="13.6328125" customWidth="1"/>
    <col min="16" max="16" width="20.36328125" customWidth="1"/>
    <col min="17" max="17" width="12.36328125" customWidth="1"/>
    <col min="21" max="21" width="12.6328125" customWidth="1"/>
    <col min="23" max="23" width="14.90625" customWidth="1"/>
    <col min="24" max="24" width="15.26953125" customWidth="1"/>
    <col min="25" max="25" width="12.1796875" customWidth="1"/>
    <col min="27" max="27" width="16.26953125" customWidth="1"/>
    <col min="28" max="28" width="11.6328125" customWidth="1"/>
    <col min="29" max="29" width="13.36328125" customWidth="1"/>
    <col min="31" max="31" width="16" customWidth="1"/>
    <col min="32" max="32" width="14.7265625" customWidth="1"/>
    <col min="33" max="33" width="11.08984375" customWidth="1"/>
  </cols>
  <sheetData>
    <row r="1" spans="1:33" x14ac:dyDescent="0.35">
      <c r="D1" t="s">
        <v>3</v>
      </c>
      <c r="F1" t="s">
        <v>4</v>
      </c>
      <c r="H1" s="7" t="s">
        <v>6</v>
      </c>
      <c r="J1" s="7" t="s">
        <v>7</v>
      </c>
      <c r="K1" s="12"/>
      <c r="L1" s="7" t="s">
        <v>8</v>
      </c>
      <c r="M1" s="12"/>
      <c r="N1" s="7" t="s">
        <v>9</v>
      </c>
      <c r="P1" t="s">
        <v>15</v>
      </c>
      <c r="Q1" s="8"/>
      <c r="R1" s="8"/>
      <c r="S1" s="8"/>
      <c r="T1" s="8"/>
      <c r="V1" s="8"/>
      <c r="W1" s="8"/>
      <c r="X1" s="8"/>
      <c r="Y1" s="8"/>
    </row>
    <row r="2" spans="1:33" ht="43.5" customHeight="1" x14ac:dyDescent="0.35">
      <c r="A2" t="s">
        <v>1</v>
      </c>
      <c r="B2" s="2" t="s">
        <v>2</v>
      </c>
      <c r="D2" s="2" t="s">
        <v>5</v>
      </c>
      <c r="E2" s="2" t="s">
        <v>2</v>
      </c>
      <c r="F2" s="2" t="s">
        <v>5</v>
      </c>
      <c r="G2" s="2" t="s">
        <v>2</v>
      </c>
      <c r="H2" s="2" t="s">
        <v>5</v>
      </c>
      <c r="I2" s="2" t="s">
        <v>2</v>
      </c>
      <c r="J2" s="2" t="s">
        <v>5</v>
      </c>
      <c r="K2" s="2" t="s">
        <v>2</v>
      </c>
      <c r="L2" s="2" t="s">
        <v>5</v>
      </c>
      <c r="M2" s="2" t="s">
        <v>2</v>
      </c>
      <c r="N2" s="2" t="s">
        <v>5</v>
      </c>
      <c r="O2" s="2" t="s">
        <v>2</v>
      </c>
      <c r="P2" s="2" t="s">
        <v>5</v>
      </c>
      <c r="Q2" s="2" t="s">
        <v>2</v>
      </c>
    </row>
    <row r="3" spans="1:33" x14ac:dyDescent="0.35">
      <c r="A3" t="s">
        <v>3</v>
      </c>
      <c r="B3" s="4">
        <v>6.98</v>
      </c>
      <c r="D3" s="9">
        <v>5</v>
      </c>
      <c r="E3" s="4">
        <v>44.5</v>
      </c>
      <c r="F3" s="10">
        <v>5</v>
      </c>
      <c r="G3" s="4">
        <v>58.3</v>
      </c>
      <c r="H3" s="9">
        <v>6</v>
      </c>
      <c r="I3" s="4">
        <v>23.7</v>
      </c>
      <c r="J3" s="9">
        <v>6</v>
      </c>
      <c r="K3" s="4">
        <v>27.7</v>
      </c>
      <c r="L3" s="2">
        <v>4</v>
      </c>
      <c r="M3" s="4">
        <v>32</v>
      </c>
      <c r="N3" s="2">
        <v>5</v>
      </c>
      <c r="O3" s="4">
        <v>23.9</v>
      </c>
      <c r="P3" s="2">
        <v>6</v>
      </c>
      <c r="Q3" s="4">
        <v>25.6</v>
      </c>
      <c r="R3" s="2"/>
    </row>
    <row r="4" spans="1:33" x14ac:dyDescent="0.35">
      <c r="A4" t="s">
        <v>4</v>
      </c>
      <c r="B4" s="4">
        <v>8.0299999999999994</v>
      </c>
      <c r="D4" s="9">
        <v>10</v>
      </c>
      <c r="E4" s="4">
        <v>38.299999999999997</v>
      </c>
      <c r="F4" s="10">
        <v>10</v>
      </c>
      <c r="G4" s="4">
        <v>37.200000000000003</v>
      </c>
      <c r="H4" s="9">
        <v>12</v>
      </c>
      <c r="I4" s="4">
        <v>28.6</v>
      </c>
      <c r="J4" s="9">
        <v>10</v>
      </c>
      <c r="K4" s="4">
        <v>22.5</v>
      </c>
      <c r="L4" s="2">
        <v>8</v>
      </c>
      <c r="M4" s="4">
        <v>34.299999999999997</v>
      </c>
      <c r="N4" s="2">
        <v>9</v>
      </c>
      <c r="O4" s="4">
        <v>25.3</v>
      </c>
      <c r="P4" s="2">
        <v>10</v>
      </c>
      <c r="Q4" s="4">
        <v>24.9</v>
      </c>
      <c r="R4" s="2"/>
    </row>
    <row r="5" spans="1:33" x14ac:dyDescent="0.35">
      <c r="A5" t="s">
        <v>6</v>
      </c>
      <c r="B5" s="6">
        <v>8.19</v>
      </c>
      <c r="D5" s="9">
        <v>15</v>
      </c>
      <c r="E5" s="4">
        <v>36.1</v>
      </c>
      <c r="F5" s="10">
        <v>13</v>
      </c>
      <c r="G5" s="4">
        <v>37</v>
      </c>
      <c r="H5" s="9">
        <v>15</v>
      </c>
      <c r="I5" s="4">
        <v>25.4</v>
      </c>
      <c r="J5" s="9">
        <v>14</v>
      </c>
      <c r="K5" s="4">
        <v>22.2</v>
      </c>
      <c r="L5" s="2">
        <v>14</v>
      </c>
      <c r="M5" s="4">
        <v>44.8</v>
      </c>
      <c r="N5" s="2">
        <v>14</v>
      </c>
      <c r="O5" s="4">
        <v>27.5</v>
      </c>
      <c r="P5" s="2">
        <v>15</v>
      </c>
      <c r="Q5" s="4">
        <v>24.7</v>
      </c>
      <c r="R5" s="2"/>
    </row>
    <row r="6" spans="1:33" x14ac:dyDescent="0.35">
      <c r="A6" t="s">
        <v>7</v>
      </c>
      <c r="B6" s="6">
        <v>7.82</v>
      </c>
      <c r="D6" s="9">
        <v>19</v>
      </c>
      <c r="E6" s="4">
        <v>36.799999999999997</v>
      </c>
      <c r="F6" s="10">
        <v>17</v>
      </c>
      <c r="G6" s="4">
        <v>27.3</v>
      </c>
      <c r="H6" s="9">
        <v>20</v>
      </c>
      <c r="I6" s="4">
        <v>30.5</v>
      </c>
      <c r="J6" s="9">
        <v>19</v>
      </c>
      <c r="K6" s="4">
        <v>23.7</v>
      </c>
      <c r="L6" s="2">
        <v>17</v>
      </c>
      <c r="M6" s="4">
        <v>43.5</v>
      </c>
      <c r="N6" s="2">
        <v>19</v>
      </c>
      <c r="O6" s="4">
        <v>25.8</v>
      </c>
      <c r="P6" s="2">
        <v>20</v>
      </c>
      <c r="Q6" s="4">
        <v>23.4</v>
      </c>
      <c r="R6" s="2"/>
    </row>
    <row r="7" spans="1:33" x14ac:dyDescent="0.35">
      <c r="D7" s="9">
        <v>23</v>
      </c>
      <c r="E7" s="4">
        <v>26.5</v>
      </c>
      <c r="F7" s="10">
        <v>22</v>
      </c>
      <c r="G7" s="4">
        <v>25.1</v>
      </c>
      <c r="H7" s="9">
        <v>24</v>
      </c>
      <c r="I7" s="4">
        <v>23.8</v>
      </c>
      <c r="J7" s="11"/>
      <c r="L7" s="2">
        <v>23</v>
      </c>
      <c r="M7" s="4">
        <v>40.200000000000003</v>
      </c>
      <c r="N7" s="2">
        <v>24</v>
      </c>
      <c r="O7" s="4">
        <v>28.1</v>
      </c>
      <c r="R7" s="2"/>
    </row>
    <row r="8" spans="1:33" x14ac:dyDescent="0.35">
      <c r="D8" s="9">
        <v>27</v>
      </c>
      <c r="E8" s="4">
        <v>28.6</v>
      </c>
      <c r="F8" s="10">
        <v>26</v>
      </c>
      <c r="G8" s="4">
        <v>22.2</v>
      </c>
      <c r="H8" s="9">
        <v>29</v>
      </c>
      <c r="I8" s="4">
        <v>17.600000000000001</v>
      </c>
      <c r="J8" s="9">
        <v>27</v>
      </c>
      <c r="K8" s="4">
        <v>20</v>
      </c>
      <c r="L8" s="2">
        <v>29</v>
      </c>
      <c r="M8" s="4">
        <v>27.9</v>
      </c>
      <c r="N8" s="2">
        <v>28</v>
      </c>
      <c r="O8" s="4">
        <v>24.1</v>
      </c>
      <c r="R8" s="2"/>
    </row>
    <row r="9" spans="1:33" x14ac:dyDescent="0.35">
      <c r="D9" s="9">
        <v>31</v>
      </c>
      <c r="E9" s="4">
        <v>21.3</v>
      </c>
      <c r="F9" s="10">
        <v>30</v>
      </c>
      <c r="G9" s="4">
        <v>18.600000000000001</v>
      </c>
      <c r="H9" s="9">
        <v>33</v>
      </c>
      <c r="I9" s="4">
        <v>16.2</v>
      </c>
      <c r="J9" s="9">
        <v>32</v>
      </c>
      <c r="K9" s="4">
        <v>23.4</v>
      </c>
      <c r="L9" s="2">
        <v>33</v>
      </c>
      <c r="M9" s="4">
        <v>31.9</v>
      </c>
      <c r="N9" s="2"/>
      <c r="R9" s="2"/>
    </row>
    <row r="10" spans="1:33" x14ac:dyDescent="0.35">
      <c r="D10" s="9">
        <v>35</v>
      </c>
      <c r="E10" s="4">
        <v>21.7</v>
      </c>
      <c r="F10" s="10">
        <v>35</v>
      </c>
      <c r="G10" s="4">
        <v>13.6</v>
      </c>
      <c r="H10" s="9">
        <v>38</v>
      </c>
      <c r="I10" s="4">
        <v>14.2</v>
      </c>
      <c r="J10" s="9">
        <v>36</v>
      </c>
      <c r="K10" s="4">
        <v>16</v>
      </c>
      <c r="L10" s="2">
        <v>38</v>
      </c>
      <c r="M10" s="4">
        <v>33.799999999999997</v>
      </c>
      <c r="N10" s="2"/>
      <c r="R10" s="2"/>
    </row>
    <row r="15" spans="1:33" ht="43.5" x14ac:dyDescent="0.35">
      <c r="C15" t="s">
        <v>14</v>
      </c>
      <c r="D15" s="11" t="s">
        <v>10</v>
      </c>
      <c r="E15" s="2" t="s">
        <v>2</v>
      </c>
      <c r="G15" t="s">
        <v>16</v>
      </c>
      <c r="H15" s="11" t="s">
        <v>10</v>
      </c>
      <c r="I15" s="2" t="s">
        <v>2</v>
      </c>
      <c r="K15" t="s">
        <v>17</v>
      </c>
      <c r="L15" s="11" t="s">
        <v>10</v>
      </c>
      <c r="M15" s="2" t="s">
        <v>2</v>
      </c>
      <c r="O15" t="s">
        <v>19</v>
      </c>
      <c r="P15" s="11" t="s">
        <v>10</v>
      </c>
      <c r="Q15" s="2" t="s">
        <v>2</v>
      </c>
      <c r="S15" t="s">
        <v>20</v>
      </c>
      <c r="T15" s="11" t="s">
        <v>10</v>
      </c>
      <c r="U15" s="2" t="s">
        <v>2</v>
      </c>
      <c r="W15" t="s">
        <v>21</v>
      </c>
      <c r="X15" s="11" t="s">
        <v>10</v>
      </c>
      <c r="Y15" s="2" t="s">
        <v>2</v>
      </c>
      <c r="AA15" t="s">
        <v>22</v>
      </c>
      <c r="AB15" s="11" t="s">
        <v>10</v>
      </c>
      <c r="AC15" s="2" t="s">
        <v>2</v>
      </c>
      <c r="AE15" t="s">
        <v>23</v>
      </c>
      <c r="AF15" s="11" t="s">
        <v>10</v>
      </c>
      <c r="AG15" s="2" t="s">
        <v>2</v>
      </c>
    </row>
    <row r="16" spans="1:33" x14ac:dyDescent="0.35">
      <c r="C16" t="s">
        <v>3</v>
      </c>
      <c r="D16" s="3">
        <v>5</v>
      </c>
      <c r="E16" s="4">
        <v>44.5</v>
      </c>
      <c r="G16" t="s">
        <v>3</v>
      </c>
      <c r="H16" s="3">
        <v>10</v>
      </c>
      <c r="I16" s="4">
        <v>38.299999999999997</v>
      </c>
      <c r="K16" t="s">
        <v>3</v>
      </c>
      <c r="L16" s="3">
        <v>15</v>
      </c>
      <c r="M16" s="4">
        <v>36.1</v>
      </c>
      <c r="O16" t="s">
        <v>3</v>
      </c>
      <c r="P16" s="3">
        <v>19</v>
      </c>
      <c r="Q16" s="4">
        <v>36.799999999999997</v>
      </c>
      <c r="S16" t="s">
        <v>3</v>
      </c>
      <c r="T16">
        <v>23</v>
      </c>
      <c r="U16" s="4">
        <v>26.5</v>
      </c>
      <c r="W16" t="s">
        <v>3</v>
      </c>
      <c r="X16">
        <v>27</v>
      </c>
      <c r="Y16" s="4">
        <v>28.6</v>
      </c>
      <c r="AA16" t="s">
        <v>3</v>
      </c>
      <c r="AB16">
        <v>31</v>
      </c>
      <c r="AC16">
        <v>21.3</v>
      </c>
      <c r="AE16" t="s">
        <v>3</v>
      </c>
      <c r="AF16">
        <v>35</v>
      </c>
      <c r="AG16">
        <v>21.7</v>
      </c>
    </row>
    <row r="17" spans="3:35" x14ac:dyDescent="0.35">
      <c r="C17" t="s">
        <v>4</v>
      </c>
      <c r="D17" s="2">
        <v>5</v>
      </c>
      <c r="E17" s="4">
        <v>58.3</v>
      </c>
      <c r="G17" t="s">
        <v>4</v>
      </c>
      <c r="H17">
        <v>10</v>
      </c>
      <c r="I17" s="4">
        <v>37.200000000000003</v>
      </c>
      <c r="K17" t="s">
        <v>4</v>
      </c>
      <c r="L17">
        <v>13</v>
      </c>
      <c r="M17" s="4">
        <v>37</v>
      </c>
      <c r="O17" t="s">
        <v>4</v>
      </c>
      <c r="P17">
        <v>17</v>
      </c>
      <c r="Q17" s="4">
        <v>27.3</v>
      </c>
      <c r="S17" t="s">
        <v>4</v>
      </c>
      <c r="T17">
        <v>22</v>
      </c>
      <c r="U17" s="4">
        <v>25.1</v>
      </c>
      <c r="W17" t="s">
        <v>4</v>
      </c>
      <c r="X17">
        <v>26</v>
      </c>
      <c r="Y17" s="4">
        <v>22.2</v>
      </c>
      <c r="AA17" t="s">
        <v>4</v>
      </c>
      <c r="AB17">
        <v>30</v>
      </c>
      <c r="AC17" s="4">
        <v>18.600000000000001</v>
      </c>
      <c r="AE17" t="s">
        <v>4</v>
      </c>
      <c r="AF17">
        <v>35</v>
      </c>
      <c r="AG17" s="4">
        <v>13.6</v>
      </c>
      <c r="AI17" t="s">
        <v>0</v>
      </c>
    </row>
    <row r="18" spans="3:35" x14ac:dyDescent="0.35">
      <c r="C18" t="s">
        <v>6</v>
      </c>
      <c r="D18" s="2">
        <v>6</v>
      </c>
      <c r="E18" s="4">
        <v>23.7</v>
      </c>
      <c r="G18" t="s">
        <v>6</v>
      </c>
      <c r="H18" s="2">
        <v>12</v>
      </c>
      <c r="I18" s="4">
        <v>28.6</v>
      </c>
      <c r="K18" t="s">
        <v>6</v>
      </c>
      <c r="L18">
        <v>15</v>
      </c>
      <c r="M18" s="4">
        <v>25.4</v>
      </c>
      <c r="O18" t="s">
        <v>6</v>
      </c>
      <c r="P18">
        <v>20</v>
      </c>
      <c r="Q18" s="4">
        <v>30.5</v>
      </c>
      <c r="S18" t="s">
        <v>6</v>
      </c>
      <c r="T18">
        <v>24</v>
      </c>
      <c r="U18" s="4">
        <v>23.8</v>
      </c>
      <c r="W18" t="s">
        <v>6</v>
      </c>
      <c r="X18">
        <v>29</v>
      </c>
      <c r="Y18" s="4">
        <v>17.600000000000001</v>
      </c>
      <c r="AA18" t="s">
        <v>6</v>
      </c>
      <c r="AB18">
        <v>33</v>
      </c>
      <c r="AC18" s="4">
        <v>16.2</v>
      </c>
      <c r="AE18" t="s">
        <v>6</v>
      </c>
      <c r="AF18">
        <v>38</v>
      </c>
      <c r="AG18" s="4">
        <v>14.2</v>
      </c>
    </row>
    <row r="19" spans="3:35" x14ac:dyDescent="0.35">
      <c r="C19" t="s">
        <v>7</v>
      </c>
      <c r="D19" s="2">
        <v>6</v>
      </c>
      <c r="E19" s="4">
        <v>27.7</v>
      </c>
      <c r="G19" t="s">
        <v>7</v>
      </c>
      <c r="H19">
        <v>10</v>
      </c>
      <c r="I19" s="4">
        <v>22.5</v>
      </c>
      <c r="K19" t="s">
        <v>7</v>
      </c>
      <c r="L19">
        <v>14</v>
      </c>
      <c r="M19" s="4">
        <v>22.2</v>
      </c>
      <c r="O19" t="s">
        <v>7</v>
      </c>
      <c r="P19">
        <v>19</v>
      </c>
      <c r="Q19" s="4">
        <v>23.7</v>
      </c>
      <c r="S19" t="s">
        <v>8</v>
      </c>
      <c r="T19">
        <v>23</v>
      </c>
      <c r="U19" s="4">
        <v>40.200000000000003</v>
      </c>
      <c r="W19" t="s">
        <v>7</v>
      </c>
      <c r="X19">
        <v>27</v>
      </c>
      <c r="Y19" s="4">
        <v>20</v>
      </c>
      <c r="AA19" t="s">
        <v>7</v>
      </c>
      <c r="AB19">
        <v>32</v>
      </c>
      <c r="AC19" s="4">
        <v>23.4</v>
      </c>
      <c r="AE19" t="s">
        <v>7</v>
      </c>
      <c r="AF19">
        <v>36</v>
      </c>
      <c r="AG19" s="4">
        <v>16</v>
      </c>
      <c r="AI19" s="6">
        <v>7.82</v>
      </c>
    </row>
    <row r="20" spans="3:35" x14ac:dyDescent="0.35">
      <c r="C20" t="s">
        <v>8</v>
      </c>
      <c r="D20" s="2">
        <v>4</v>
      </c>
      <c r="E20" s="4">
        <v>32</v>
      </c>
      <c r="G20" t="s">
        <v>8</v>
      </c>
      <c r="H20">
        <v>8</v>
      </c>
      <c r="I20" s="4">
        <v>34.299999999999997</v>
      </c>
      <c r="K20" t="s">
        <v>8</v>
      </c>
      <c r="L20">
        <v>14</v>
      </c>
      <c r="M20" s="4">
        <v>44.8</v>
      </c>
      <c r="O20" t="s">
        <v>8</v>
      </c>
      <c r="P20">
        <v>17</v>
      </c>
      <c r="Q20" s="4">
        <v>43.5</v>
      </c>
      <c r="S20" t="s">
        <v>9</v>
      </c>
      <c r="T20">
        <v>24</v>
      </c>
      <c r="U20" s="4">
        <v>28.1</v>
      </c>
      <c r="W20" t="s">
        <v>8</v>
      </c>
      <c r="X20">
        <v>29</v>
      </c>
      <c r="Y20" s="4">
        <v>27.9</v>
      </c>
      <c r="AA20" t="s">
        <v>8</v>
      </c>
      <c r="AB20">
        <v>33</v>
      </c>
      <c r="AC20" s="4">
        <v>31.9</v>
      </c>
      <c r="AE20" t="s">
        <v>8</v>
      </c>
      <c r="AF20">
        <v>38</v>
      </c>
      <c r="AG20" s="4">
        <v>33.799999999999997</v>
      </c>
      <c r="AI20" s="4">
        <v>8.19</v>
      </c>
    </row>
    <row r="21" spans="3:35" x14ac:dyDescent="0.35">
      <c r="C21" t="s">
        <v>9</v>
      </c>
      <c r="D21" s="2">
        <v>5</v>
      </c>
      <c r="E21" s="4">
        <v>23.9</v>
      </c>
      <c r="G21" t="s">
        <v>9</v>
      </c>
      <c r="H21">
        <v>9</v>
      </c>
      <c r="I21" s="4">
        <v>25.3</v>
      </c>
      <c r="K21" t="s">
        <v>9</v>
      </c>
      <c r="L21">
        <v>14</v>
      </c>
      <c r="M21" s="4">
        <v>27.5</v>
      </c>
      <c r="O21" t="s">
        <v>9</v>
      </c>
      <c r="P21">
        <v>19</v>
      </c>
      <c r="Q21" s="4">
        <v>25.8</v>
      </c>
      <c r="W21" t="s">
        <v>9</v>
      </c>
      <c r="X21">
        <v>28</v>
      </c>
      <c r="Y21" s="4">
        <v>24.1</v>
      </c>
      <c r="AI21" s="4">
        <v>8.0299999999999994</v>
      </c>
    </row>
    <row r="22" spans="3:35" x14ac:dyDescent="0.35">
      <c r="C22" t="s">
        <v>15</v>
      </c>
      <c r="D22" s="2">
        <v>6</v>
      </c>
      <c r="E22" s="4">
        <v>25.6</v>
      </c>
      <c r="G22" t="s">
        <v>15</v>
      </c>
      <c r="H22">
        <v>10</v>
      </c>
      <c r="I22" s="4">
        <v>24.9</v>
      </c>
      <c r="K22" t="s">
        <v>15</v>
      </c>
      <c r="L22">
        <v>15</v>
      </c>
      <c r="M22" s="4">
        <v>24.7</v>
      </c>
      <c r="O22" t="s">
        <v>15</v>
      </c>
      <c r="P22">
        <v>20</v>
      </c>
      <c r="Q22" s="4">
        <v>23.4</v>
      </c>
      <c r="AI22" s="4">
        <v>6.98</v>
      </c>
    </row>
    <row r="23" spans="3:35" x14ac:dyDescent="0.35">
      <c r="C23" t="s">
        <v>11</v>
      </c>
      <c r="D23">
        <f>AVERAGE(D16:D22)</f>
        <v>5.2857142857142856</v>
      </c>
      <c r="E23">
        <f>AVERAGE(E16:E22)</f>
        <v>33.671428571428571</v>
      </c>
      <c r="G23" t="s">
        <v>11</v>
      </c>
      <c r="H23">
        <f>AVERAGE(H16:H22)</f>
        <v>9.8571428571428577</v>
      </c>
      <c r="I23">
        <f>AVERAGE(I16:I22)</f>
        <v>30.157142857142855</v>
      </c>
      <c r="K23" t="s">
        <v>11</v>
      </c>
      <c r="L23">
        <f>AVERAGE(L16:L22)</f>
        <v>14.285714285714286</v>
      </c>
      <c r="M23">
        <f>AVERAGE(M16:M22)</f>
        <v>31.099999999999998</v>
      </c>
      <c r="O23" t="s">
        <v>11</v>
      </c>
      <c r="P23">
        <f>AVERAGE(P16:P22)</f>
        <v>18.714285714285715</v>
      </c>
      <c r="Q23">
        <f>AVERAGE(Q16:Q22)</f>
        <v>30.142857142857146</v>
      </c>
      <c r="S23" t="s">
        <v>11</v>
      </c>
      <c r="T23">
        <f>AVERAGE(T16:T22)</f>
        <v>23.2</v>
      </c>
      <c r="U23">
        <f>AVERAGE(U16:U22)</f>
        <v>28.740000000000002</v>
      </c>
      <c r="W23" t="s">
        <v>11</v>
      </c>
      <c r="X23">
        <f>AVERAGE(X16:X22)</f>
        <v>27.666666666666668</v>
      </c>
      <c r="Y23">
        <f>AVERAGE(Y16:Y22)</f>
        <v>23.400000000000002</v>
      </c>
      <c r="AA23" t="s">
        <v>11</v>
      </c>
      <c r="AB23">
        <f>AVERAGE(AB16:AB22)</f>
        <v>31.8</v>
      </c>
      <c r="AC23">
        <f>AVERAGE(AC16:AC22)</f>
        <v>22.28</v>
      </c>
      <c r="AE23" t="s">
        <v>11</v>
      </c>
      <c r="AF23">
        <f>AVERAGE(AF16:AF20)</f>
        <v>36.4</v>
      </c>
      <c r="AG23">
        <f>AVERAGE(AG16:AG20)</f>
        <v>19.86</v>
      </c>
      <c r="AI23">
        <f>AVERAGE(AI19:AI22)</f>
        <v>7.7549999999999999</v>
      </c>
    </row>
    <row r="24" spans="3:35" x14ac:dyDescent="0.35">
      <c r="C24" t="s">
        <v>13</v>
      </c>
      <c r="D24">
        <f>_xlfn.STDEV.S(D16:D22)</f>
        <v>0.75592894601845306</v>
      </c>
      <c r="E24">
        <f>_xlfn.STDEV.S(E15:E22)</f>
        <v>13.053315579539452</v>
      </c>
      <c r="G24" t="s">
        <v>13</v>
      </c>
      <c r="H24">
        <f>_xlfn.STDEV.S(H16:H22)</f>
        <v>1.2149857925879139</v>
      </c>
      <c r="I24">
        <f>_xlfn.STDEV.S(I15:I22)</f>
        <v>6.394752312862269</v>
      </c>
      <c r="K24" t="s">
        <v>13</v>
      </c>
      <c r="L24">
        <f>_xlfn.STDEV.S(L16:L22)</f>
        <v>0.75592894601845451</v>
      </c>
      <c r="M24">
        <f>_xlfn.STDEV.S(M15:M22)</f>
        <v>8.2977908706675336</v>
      </c>
      <c r="O24" t="s">
        <v>13</v>
      </c>
      <c r="P24">
        <f>_xlfn.STDEV.S(P15:P21)</f>
        <v>1.2247448713915889</v>
      </c>
      <c r="Q24">
        <f>_xlfn.STDEV.S(Q16:Q22)</f>
        <v>7.491963948760259</v>
      </c>
      <c r="S24" t="s">
        <v>13</v>
      </c>
      <c r="T24">
        <f>_xlfn.STDEV.S(T15:T21)</f>
        <v>0.83666002653407556</v>
      </c>
      <c r="U24">
        <f>_xlfn.STDEV.S(U16:U22)</f>
        <v>6.6032567722298845</v>
      </c>
      <c r="W24" t="s">
        <v>13</v>
      </c>
      <c r="X24">
        <f>_xlfn.STDEV.S(X15:X21)</f>
        <v>1.2110601416389968</v>
      </c>
      <c r="Y24">
        <f>_xlfn.STDEV.S(Y16:Y22)</f>
        <v>4.3455724594119847</v>
      </c>
      <c r="AA24" t="s">
        <v>13</v>
      </c>
      <c r="AB24">
        <f>_xlfn.STDEV.S(AB15:AB21)</f>
        <v>1.3038404810405297</v>
      </c>
      <c r="AC24">
        <f>_xlfn.STDEV.S(AC16:AC22)</f>
        <v>6.0263587679460313</v>
      </c>
      <c r="AE24" t="s">
        <v>13</v>
      </c>
      <c r="AF24">
        <f>_xlfn.STDEV.S(AF15:AF21)</f>
        <v>1.5165750888103102</v>
      </c>
      <c r="AG24">
        <f>_xlfn.STDEV.S(AG16:AG20)</f>
        <v>8.4236571630141661</v>
      </c>
      <c r="AI24">
        <f>_xlfn.STDEV.S(AI19:AI22)</f>
        <v>0.53842362503887176</v>
      </c>
    </row>
    <row r="25" spans="3:35" x14ac:dyDescent="0.35">
      <c r="C25" t="s">
        <v>12</v>
      </c>
      <c r="D25">
        <f>D24/SQRT(COUNT(D16:D22))</f>
        <v>0.2857142857142852</v>
      </c>
      <c r="E25">
        <f>E24/SQRT(COUNT(E15:E22))</f>
        <v>4.933689544043764</v>
      </c>
      <c r="G25" t="s">
        <v>12</v>
      </c>
      <c r="H25">
        <f>H24/SQRT(COUNT(H16:H22))</f>
        <v>0.45922146480918913</v>
      </c>
      <c r="I25">
        <f>I24/SQRT(COUNT(I15:I22))</f>
        <v>2.4169891879555245</v>
      </c>
      <c r="K25" t="s">
        <v>12</v>
      </c>
      <c r="L25">
        <f>L24/SQRT(COUNT(L16:L22))</f>
        <v>0.2857142857142857</v>
      </c>
      <c r="M25">
        <f>M24/SQRT(COUNT(M15:M22))</f>
        <v>3.1362701535726312</v>
      </c>
      <c r="O25" t="s">
        <v>12</v>
      </c>
      <c r="P25">
        <f>P24/SQRT(COUNT(P15:P21))</f>
        <v>0.5</v>
      </c>
      <c r="Q25">
        <f>Q24/SQRT(COUNT(Q16:Q22))</f>
        <v>2.8316962056973001</v>
      </c>
      <c r="S25" t="s">
        <v>12</v>
      </c>
      <c r="T25">
        <f t="shared" ref="T25" si="0">T24/SQRT(COUNT(T15:T21))</f>
        <v>0.37416573867739411</v>
      </c>
      <c r="U25">
        <f t="shared" ref="U25" si="1">U24/SQRT(COUNT(U16:U22))</f>
        <v>2.9530662031183734</v>
      </c>
      <c r="W25" t="s">
        <v>12</v>
      </c>
      <c r="X25">
        <f>X24/SQRT(COUNT(X15:X21))</f>
        <v>0.49441323247304431</v>
      </c>
      <c r="Y25">
        <f>Y24/SQRT(COUNT(Y16:Y22))</f>
        <v>1.7740725276417877</v>
      </c>
      <c r="AA25" t="s">
        <v>12</v>
      </c>
      <c r="AB25">
        <f>AB24/SQRT(COUNT(AB15:AB21))</f>
        <v>0.58309518948452999</v>
      </c>
      <c r="AC25">
        <f>AC24/SQRT(COUNT(AC16:AC22))</f>
        <v>2.6950695723858411</v>
      </c>
      <c r="AE25" t="s">
        <v>12</v>
      </c>
      <c r="AF25">
        <f>AF24/SQRT(COUNT(AF16:AF20))</f>
        <v>0.67823299831252681</v>
      </c>
      <c r="AG25">
        <f>AG24/SQRT(COUNT(AG16:AG20))</f>
        <v>3.7671740071305404</v>
      </c>
      <c r="AI25">
        <f>AI24/SQRT(COUNT(AI19:AI22))</f>
        <v>0.26921181251943588</v>
      </c>
    </row>
  </sheetData>
  <mergeCells count="2">
    <mergeCell ref="Q1:T1"/>
    <mergeCell ref="V1:Y1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oxyr-halo</vt:lpstr>
      <vt:lpstr>pol1-halo</vt:lpstr>
      <vt:lpstr>pol1-halo dfur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lagage</dc:creator>
  <cp:lastModifiedBy>valentine lagage</cp:lastModifiedBy>
  <dcterms:created xsi:type="dcterms:W3CDTF">2015-06-05T18:17:20Z</dcterms:created>
  <dcterms:modified xsi:type="dcterms:W3CDTF">2022-09-09T11:40:28Z</dcterms:modified>
</cp:coreProperties>
</file>